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line'!$A$1:$J$199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<sst xmlns="http://schemas.openxmlformats.org/spreadsheetml/2006/main" count="528" uniqueCount="370">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</sst>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6" fillId="34" borderId="0" applyNumberFormat="0" applyBorder="0" applyAlignment="0" applyProtection="0"/>
    <xf numFmtId="0" fontId="4" fillId="35" borderId="1" applyNumberFormat="0" applyAlignment="0" applyProtection="0"/>
    <xf numFmtId="0" fontId="47" fillId="36" borderId="2" applyNumberFormat="0" applyAlignment="0" applyProtection="0"/>
    <xf numFmtId="0" fontId="48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1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2" fillId="53" borderId="10" applyNumberFormat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198" fontId="27" fillId="35" borderId="43" xfId="84" applyNumberFormat="1" applyFont="1" applyFill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0" fontId="28" fillId="7" borderId="67" xfId="84" applyFont="1" applyFill="1" applyBorder="1" applyAlignment="1">
      <alignment horizontal="center" vertical="center" wrapText="1"/>
    </xf>
    <xf numFmtId="0" fontId="27" fillId="7" borderId="68" xfId="0" applyFont="1" applyFill="1" applyBorder="1" applyAlignment="1">
      <alignment vertical="center" wrapText="1"/>
    </xf>
    <xf numFmtId="0" fontId="27" fillId="7" borderId="67" xfId="0" applyFont="1" applyFill="1" applyBorder="1" applyAlignment="1">
      <alignment vertical="center" wrapText="1"/>
    </xf>
    <xf numFmtId="17" fontId="36" fillId="7" borderId="68" xfId="84" applyNumberFormat="1" applyFont="1" applyFill="1" applyBorder="1" applyAlignment="1">
      <alignment horizontal="center" vertical="center" wrapText="1"/>
    </xf>
    <xf numFmtId="0" fontId="37" fillId="7" borderId="69" xfId="0" applyFont="1" applyFill="1" applyBorder="1" applyAlignment="1">
      <alignment vertical="center" wrapText="1"/>
    </xf>
    <xf numFmtId="0" fontId="37" fillId="7" borderId="68" xfId="0" applyFont="1" applyFill="1" applyBorder="1" applyAlignment="1">
      <alignment vertical="center" wrapText="1"/>
    </xf>
    <xf numFmtId="2" fontId="40" fillId="27" borderId="70" xfId="84" applyNumberFormat="1" applyFont="1" applyFill="1" applyBorder="1" applyAlignment="1">
      <alignment vertical="center"/>
    </xf>
    <xf numFmtId="0" fontId="39" fillId="27" borderId="71" xfId="0" applyFont="1" applyFill="1" applyBorder="1" applyAlignment="1">
      <alignment vertical="center"/>
    </xf>
    <xf numFmtId="2" fontId="40" fillId="27" borderId="72" xfId="84" applyNumberFormat="1" applyFont="1" applyFill="1" applyBorder="1" applyAlignment="1">
      <alignment horizontal="left" vertical="center"/>
    </xf>
    <xf numFmtId="0" fontId="0" fillId="27" borderId="73" xfId="0" applyFill="1" applyBorder="1" applyAlignment="1">
      <alignment vertical="center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a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194</xdr:row>
      <xdr:rowOff>85725</xdr:rowOff>
    </xdr:from>
    <xdr:to>
      <xdr:col>4</xdr:col>
      <xdr:colOff>104775</xdr:colOff>
      <xdr:row>199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21468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194</xdr:row>
      <xdr:rowOff>38100</xdr:rowOff>
    </xdr:from>
    <xdr:to>
      <xdr:col>9</xdr:col>
      <xdr:colOff>295275</xdr:colOff>
      <xdr:row>198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20992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9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9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40" t="s">
        <v>2</v>
      </c>
      <c r="H3" s="141"/>
      <c r="I3" s="143">
        <v>44228</v>
      </c>
      <c r="J3" s="144"/>
    </row>
    <row r="4" spans="1:14" ht="19.5">
      <c r="A4" s="46"/>
      <c r="B4" s="1"/>
      <c r="C4" s="1"/>
      <c r="D4" s="3"/>
      <c r="E4" s="2"/>
      <c r="F4" s="4"/>
      <c r="G4" s="142"/>
      <c r="H4" s="141"/>
      <c r="I4" s="145"/>
      <c r="J4" s="144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6" t="s">
        <v>4</v>
      </c>
      <c r="B6" s="147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8" t="s">
        <v>3</v>
      </c>
      <c r="B7" s="149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120.929789200102</v>
      </c>
      <c r="G12" s="17">
        <f>+E12*F12</f>
        <v>0</v>
      </c>
      <c r="H12" s="91"/>
      <c r="I12" s="92">
        <f>+G12/$H$192*100</f>
        <v>0</v>
      </c>
      <c r="J12" s="93"/>
      <c r="K12" s="18"/>
      <c r="L12" s="31"/>
      <c r="M12" s="139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6191.13792</v>
      </c>
      <c r="G13" s="17">
        <f>+E13*F13</f>
        <v>0</v>
      </c>
      <c r="H13" s="91"/>
      <c r="I13" s="92">
        <f>+G13/$H$192*100</f>
        <v>0</v>
      </c>
      <c r="J13" s="93"/>
      <c r="K13" s="18"/>
      <c r="L13" s="31"/>
      <c r="M13" s="139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4325.8976</v>
      </c>
      <c r="G14" s="17">
        <f>+E14*F14</f>
        <v>0</v>
      </c>
      <c r="H14" s="91"/>
      <c r="I14" s="92">
        <f>+G14/$H$192*100</f>
        <v>0</v>
      </c>
      <c r="J14" s="94"/>
      <c r="K14" s="18"/>
      <c r="L14" s="31"/>
      <c r="M14" s="139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2132.4488</v>
      </c>
      <c r="G15" s="17">
        <f>+E15*F15</f>
        <v>0</v>
      </c>
      <c r="H15" s="91"/>
      <c r="I15" s="92">
        <f>+G15/$H$192*100</f>
        <v>0</v>
      </c>
      <c r="J15" s="94"/>
      <c r="K15" s="18"/>
      <c r="L15" s="31"/>
      <c r="M15" s="139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182.91184</v>
      </c>
      <c r="G16" s="17">
        <f>+E16*F16</f>
        <v>0</v>
      </c>
      <c r="H16" s="91"/>
      <c r="I16" s="92">
        <f>+G16/$H$192*100</f>
        <v>0</v>
      </c>
      <c r="J16" s="93"/>
      <c r="K16" s="18"/>
      <c r="L16" s="31"/>
      <c r="M16" s="139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38"/>
      <c r="M17" s="139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1378.9166559999999</v>
      </c>
      <c r="G18" s="17">
        <f aca="true" t="shared" si="0" ref="G18:G24">+E18*F18</f>
        <v>0</v>
      </c>
      <c r="H18" s="91"/>
      <c r="I18" s="92">
        <f aca="true" t="shared" si="1" ref="I18:I24">+G18/$H$192*100</f>
        <v>0</v>
      </c>
      <c r="J18" s="93"/>
      <c r="K18" s="18"/>
      <c r="L18" s="31"/>
      <c r="M18" s="139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529.2748045743426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9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1535.196416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9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2260.9849600000002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9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604.9289142892112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9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977.054416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9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2864.6093123845185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31"/>
      <c r="M24" s="139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38"/>
      <c r="M25" s="139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10969.849290495235</v>
      </c>
      <c r="G26" s="17">
        <f aca="true" t="shared" si="2" ref="G26:G98">+E26*F26</f>
        <v>0</v>
      </c>
      <c r="H26" s="91"/>
      <c r="I26" s="92">
        <f aca="true" t="shared" si="3" ref="I26:I45">+G26/$H$192*100</f>
        <v>0</v>
      </c>
      <c r="J26" s="93"/>
      <c r="K26" s="11"/>
      <c r="L26" s="31"/>
      <c r="M26" s="139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13156.672306879753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31"/>
      <c r="M27" s="139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24051.44761361511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31"/>
      <c r="M28" s="139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28829.89967729511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31"/>
      <c r="M29" s="139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23869.17295729511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31"/>
      <c r="M30" s="139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30715.098252139524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31"/>
      <c r="M31" s="139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32792.86672121046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31"/>
      <c r="M32" s="139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42023.85827901046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31"/>
      <c r="M33" s="139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45485.816228710464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31"/>
      <c r="M34" s="139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52230.089055710465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9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55499.86958971046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31"/>
      <c r="M36" s="139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43337.52684271046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31"/>
      <c r="M37" s="139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45111.29956371046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31"/>
      <c r="M38" s="139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8122.579953885677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31"/>
      <c r="M39" s="139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8584.518641885677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31"/>
      <c r="M40" s="139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40377.607548210464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31"/>
      <c r="M41" s="139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47277.326763710465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31"/>
      <c r="M42" s="139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49725.18414971046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31"/>
      <c r="M43" s="139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53125.72599071046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31"/>
      <c r="M44" s="139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59352.972736710464</v>
      </c>
      <c r="G45" s="17">
        <f>+E45*F45</f>
        <v>0</v>
      </c>
      <c r="H45" s="91"/>
      <c r="I45" s="92">
        <f t="shared" si="3"/>
        <v>0</v>
      </c>
      <c r="J45" s="93"/>
      <c r="K45" s="11"/>
      <c r="L45" s="31"/>
      <c r="M45" s="139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31"/>
      <c r="M46" s="139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6096.368277451901</v>
      </c>
      <c r="G47" s="17">
        <f>+E47*F47</f>
        <v>0</v>
      </c>
      <c r="H47" s="91"/>
      <c r="I47" s="92">
        <f>+G47/$H$192*100</f>
        <v>0</v>
      </c>
      <c r="J47" s="93"/>
      <c r="K47" s="11"/>
      <c r="L47" s="31"/>
      <c r="M47" s="139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7070.532649451901</v>
      </c>
      <c r="G48" s="17">
        <f>+E48*F48</f>
        <v>0</v>
      </c>
      <c r="H48" s="91"/>
      <c r="I48" s="92">
        <f>+G48/$H$192*100</f>
        <v>0</v>
      </c>
      <c r="J48" s="93"/>
      <c r="K48" s="11"/>
      <c r="L48" s="31"/>
      <c r="M48" s="139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4533.6890439235385</v>
      </c>
      <c r="G49" s="17">
        <f>+E49*F49</f>
        <v>0</v>
      </c>
      <c r="H49" s="91"/>
      <c r="I49" s="92">
        <f>+G49/$H$192*100</f>
        <v>0</v>
      </c>
      <c r="J49" s="93"/>
      <c r="K49" s="11"/>
      <c r="L49" s="31"/>
      <c r="M49" s="139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5412.776053597406</v>
      </c>
      <c r="G50" s="17">
        <f>+E50*F50</f>
        <v>0</v>
      </c>
      <c r="H50" s="91"/>
      <c r="I50" s="92">
        <f>+G50/$H$192*100</f>
        <v>0</v>
      </c>
      <c r="J50" s="93"/>
      <c r="K50" s="11"/>
      <c r="L50" s="31"/>
      <c r="M50" s="139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17701.351720186663</v>
      </c>
      <c r="G51" s="17">
        <f>+E51*F51</f>
        <v>0</v>
      </c>
      <c r="H51" s="91"/>
      <c r="I51" s="92">
        <f>+G51/$H$192*100</f>
        <v>0</v>
      </c>
      <c r="J51" s="93"/>
      <c r="K51" s="11"/>
      <c r="L51" s="31"/>
      <c r="M51" s="139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38"/>
      <c r="M52" s="139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15481.907791905904</v>
      </c>
      <c r="G53" s="17">
        <f t="shared" si="2"/>
        <v>0</v>
      </c>
      <c r="H53" s="91"/>
      <c r="I53" s="92">
        <f aca="true" t="shared" si="4" ref="I53:I63">+G53/$H$192*100</f>
        <v>0</v>
      </c>
      <c r="J53" s="93"/>
      <c r="K53" s="11"/>
      <c r="L53" s="31"/>
      <c r="M53" s="139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16702.599861650524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31"/>
      <c r="M54" s="139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20780.877540718913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31"/>
      <c r="M55" s="139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1596.159213406064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31"/>
      <c r="M56" s="139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1789.3733785337545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31"/>
      <c r="M57" s="139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2371.6135130975995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31"/>
      <c r="M58" s="139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3527.05217822529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31"/>
      <c r="M59" s="139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410.9561353830711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31"/>
      <c r="M60" s="139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1831.1652479999998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31"/>
      <c r="M61" s="139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1564.029536</v>
      </c>
      <c r="G62" s="17">
        <f>+E62*F62</f>
        <v>0</v>
      </c>
      <c r="H62" s="91"/>
      <c r="I62" s="92">
        <f>+G62/$H$192*100</f>
        <v>0</v>
      </c>
      <c r="J62" s="93"/>
      <c r="K62" s="11"/>
      <c r="L62" s="31"/>
      <c r="M62" s="139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4966.064674981295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31"/>
      <c r="M63" s="139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38"/>
      <c r="M64" s="139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800.2099601731891</v>
      </c>
      <c r="G65" s="17">
        <f t="shared" si="2"/>
        <v>0</v>
      </c>
      <c r="H65" s="91"/>
      <c r="I65" s="92">
        <f>+G65/$H$192*100</f>
        <v>0</v>
      </c>
      <c r="J65" s="93"/>
      <c r="K65" s="18"/>
      <c r="L65" s="31"/>
      <c r="M65" s="139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668.387492790118</v>
      </c>
      <c r="G66" s="17">
        <f t="shared" si="2"/>
        <v>0</v>
      </c>
      <c r="H66" s="91"/>
      <c r="I66" s="92">
        <f>+G66/$H$192*100</f>
        <v>0</v>
      </c>
      <c r="J66" s="93"/>
      <c r="K66" s="18"/>
      <c r="L66" s="31"/>
      <c r="M66" s="139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2187.9806849131</v>
      </c>
      <c r="G67" s="17">
        <f t="shared" si="2"/>
        <v>0</v>
      </c>
      <c r="H67" s="91"/>
      <c r="I67" s="92">
        <f>+G67/$H$192*100</f>
        <v>0</v>
      </c>
      <c r="J67" s="93"/>
      <c r="K67" s="18"/>
      <c r="L67" s="31"/>
      <c r="M67" s="139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38"/>
      <c r="M68" s="139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4975.611520980136</v>
      </c>
      <c r="G69" s="17">
        <f t="shared" si="2"/>
        <v>0</v>
      </c>
      <c r="H69" s="91"/>
      <c r="I69" s="92">
        <f aca="true" t="shared" si="5" ref="I69:I75">+G69/$H$192*100</f>
        <v>0</v>
      </c>
      <c r="J69" s="93"/>
      <c r="K69" s="18"/>
      <c r="L69" s="31"/>
      <c r="M69" s="139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5851.9391168550765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31"/>
      <c r="M70" s="139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4728.354858568248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31"/>
      <c r="M71" s="139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4802.143836356416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31"/>
      <c r="M72" s="139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7147.949742342638</v>
      </c>
      <c r="G73" s="17">
        <f>+E73*F73</f>
        <v>0</v>
      </c>
      <c r="H73" s="91"/>
      <c r="I73" s="92">
        <f t="shared" si="5"/>
        <v>0</v>
      </c>
      <c r="J73" s="93"/>
      <c r="K73" s="18"/>
      <c r="L73" s="31"/>
      <c r="M73" s="139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2418.515850489437</v>
      </c>
      <c r="G74" s="17">
        <f>+E74*F74</f>
        <v>0</v>
      </c>
      <c r="H74" s="91"/>
      <c r="I74" s="92">
        <f t="shared" si="5"/>
        <v>0</v>
      </c>
      <c r="J74" s="93"/>
      <c r="K74" s="18"/>
      <c r="L74" s="31"/>
      <c r="M74" s="139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730.6639052094065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31"/>
      <c r="M75" s="139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38"/>
      <c r="M76" s="139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1231.6371945618375</v>
      </c>
      <c r="G77" s="17">
        <f t="shared" si="2"/>
        <v>0</v>
      </c>
      <c r="H77" s="91"/>
      <c r="I77" s="92">
        <f aca="true" t="shared" si="6" ref="I77:I87">+G77/$H$192*100</f>
        <v>0</v>
      </c>
      <c r="J77" s="93"/>
      <c r="K77" s="18"/>
      <c r="L77" s="31"/>
      <c r="M77" s="139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2231.4851689187017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31"/>
      <c r="M78" s="139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2357.531353998591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31"/>
      <c r="M79" s="139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874.6079462553807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31"/>
      <c r="M80" s="139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1095.920538951033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31"/>
      <c r="M81" s="139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644.7798522043046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31"/>
      <c r="M82" s="139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1918.533060809188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31"/>
      <c r="M83" s="139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1091.8206716915358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31"/>
      <c r="M84" s="139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384.96838471707366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31"/>
      <c r="M85" s="139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612.6724152809188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31"/>
      <c r="M86" s="139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422.70465005107616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31"/>
      <c r="M87" s="139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38"/>
      <c r="M88" s="139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881.1657549469164</v>
      </c>
      <c r="G89" s="17">
        <f t="shared" si="2"/>
        <v>0</v>
      </c>
      <c r="H89" s="95"/>
      <c r="I89" s="92">
        <f>+G89/$H$192*100</f>
        <v>0</v>
      </c>
      <c r="J89" s="93"/>
      <c r="K89" s="18"/>
      <c r="L89" s="31"/>
      <c r="M89" s="139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1110.6284670746068</v>
      </c>
      <c r="G90" s="17">
        <f t="shared" si="2"/>
        <v>0</v>
      </c>
      <c r="H90" s="95"/>
      <c r="I90" s="92">
        <f>+G90/$H$192*100</f>
        <v>0</v>
      </c>
      <c r="J90" s="93"/>
      <c r="K90" s="18"/>
      <c r="L90" s="31"/>
      <c r="M90" s="139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1331.7402912022972</v>
      </c>
      <c r="G91" s="17">
        <f t="shared" si="2"/>
        <v>0</v>
      </c>
      <c r="H91" s="95"/>
      <c r="I91" s="92">
        <f>+G91/$H$192*100</f>
        <v>0</v>
      </c>
      <c r="J91" s="93"/>
      <c r="K91" s="18"/>
      <c r="L91" s="31"/>
      <c r="M91" s="139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1251.5490537812088</v>
      </c>
      <c r="G92" s="17">
        <f t="shared" si="2"/>
        <v>0</v>
      </c>
      <c r="H92" s="95"/>
      <c r="I92" s="92">
        <f>+G92/$H$192*100</f>
        <v>0</v>
      </c>
      <c r="J92" s="93"/>
      <c r="K92" s="18"/>
      <c r="L92" s="31"/>
      <c r="M92" s="139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1438.8583089153553</v>
      </c>
      <c r="G93" s="17">
        <f t="shared" si="2"/>
        <v>0</v>
      </c>
      <c r="H93" s="95"/>
      <c r="I93" s="92">
        <f>+G93/$H$192*100</f>
        <v>0</v>
      </c>
      <c r="J93" s="93"/>
      <c r="K93" s="18"/>
      <c r="L93" s="31"/>
      <c r="M93" s="139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38"/>
      <c r="M94" s="139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1148.7475643871876</v>
      </c>
      <c r="G95" s="17">
        <f t="shared" si="2"/>
        <v>0</v>
      </c>
      <c r="H95" s="91"/>
      <c r="I95" s="92">
        <f aca="true" t="shared" si="7" ref="I95:I106">+G95/$H$192*100</f>
        <v>0</v>
      </c>
      <c r="J95" s="93"/>
      <c r="K95" s="18"/>
      <c r="L95" s="31"/>
      <c r="M95" s="139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2235.465913298859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31"/>
      <c r="M96" s="139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2775.767339298859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31"/>
      <c r="M97" s="139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1145.456712819226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31"/>
      <c r="M98" s="139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2197.655784429294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31"/>
      <c r="M99" s="139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2786.3888698123646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31"/>
      <c r="M100" s="139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1529.288793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31"/>
      <c r="M101" s="139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1889.3814701525591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31"/>
      <c r="M102" s="139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2137.973767232449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31"/>
      <c r="M103" s="139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2401.7945532988592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31"/>
      <c r="M104" s="139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2020.348416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31"/>
      <c r="M105" s="139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362.5097681176759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31"/>
      <c r="M106" s="139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38"/>
      <c r="M107" s="139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2018.60271025</v>
      </c>
      <c r="G108" s="17">
        <f aca="true" t="shared" si="9" ref="G108:G113">+E108*F108</f>
        <v>0</v>
      </c>
      <c r="H108" s="91"/>
      <c r="I108" s="92">
        <f aca="true" t="shared" si="10" ref="I108:I113">+G108/$H$192*100</f>
        <v>0</v>
      </c>
      <c r="J108" s="93"/>
      <c r="K108" s="18"/>
      <c r="L108" s="31"/>
      <c r="M108" s="139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2131.7714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31"/>
      <c r="M109" s="139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2607.2583721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31"/>
      <c r="M110" s="139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13717.809836235583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31"/>
      <c r="M111" s="139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1541.352109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31"/>
      <c r="M112" s="139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1622.4799522984267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31"/>
      <c r="M113" s="139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38"/>
      <c r="M114" s="139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1955.03416625</v>
      </c>
      <c r="G115" s="17">
        <f aca="true" t="shared" si="11" ref="G115:G129">+E115*F115</f>
        <v>0</v>
      </c>
      <c r="H115" s="95"/>
      <c r="I115" s="92">
        <f aca="true" t="shared" si="12" ref="I115:I129">+G115/$H$192*100</f>
        <v>0</v>
      </c>
      <c r="J115" s="93"/>
      <c r="K115" s="18"/>
      <c r="L115" s="31"/>
      <c r="M115" s="139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2127.9962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31"/>
      <c r="M116" s="139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2551.2814121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31"/>
      <c r="M117" s="139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13835.529516235583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31"/>
      <c r="M118" s="139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3903.7763782038573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31"/>
      <c r="M119" s="139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1764.4116945244295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31"/>
      <c r="M120" s="139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1628.5413400290838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31"/>
      <c r="M121" s="139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1499.8833560290836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31"/>
      <c r="M122" s="139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1566.9787668210033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31"/>
      <c r="M123" s="139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1629.7651347656235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31"/>
      <c r="M124" s="139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1055.7896729153556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31"/>
      <c r="M125" s="139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6904.869418203857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31"/>
      <c r="M126" s="139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4479.00405400077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31"/>
      <c r="M127" s="139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2516.2746611276907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31"/>
      <c r="M128" s="139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3035.2444541237824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31"/>
      <c r="M129" s="139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38"/>
      <c r="M130" s="139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433.9392756666667</v>
      </c>
      <c r="G131" s="17">
        <f aca="true" t="shared" si="13" ref="G131:G138">+E131*F131</f>
        <v>0</v>
      </c>
      <c r="H131" s="95"/>
      <c r="I131" s="92">
        <f aca="true" t="shared" si="14" ref="I131:I138">+G131/$H$192*100</f>
        <v>0</v>
      </c>
      <c r="J131" s="93"/>
      <c r="K131" s="18"/>
      <c r="L131" s="31"/>
      <c r="M131" s="139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480.9401506666667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31"/>
      <c r="M132" s="139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589.3946491266666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31"/>
      <c r="M133" s="139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1519.379540731741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31"/>
      <c r="M134" s="139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357.82455183961076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31"/>
      <c r="M135" s="139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458.7189259706981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31"/>
      <c r="M136" s="139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443.77408740015596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31"/>
      <c r="M137" s="139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456.15443825538074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31"/>
      <c r="M138" s="139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38"/>
      <c r="M139" s="139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12616.560353162175</v>
      </c>
      <c r="G140" s="17">
        <f aca="true" t="shared" si="15" ref="G140:G146">+E140*F140</f>
        <v>0</v>
      </c>
      <c r="H140" s="95"/>
      <c r="I140" s="92">
        <f aca="true" t="shared" si="16" ref="I140:I146">+G140/$H$192*100</f>
        <v>0</v>
      </c>
      <c r="J140" s="93"/>
      <c r="K140" s="18"/>
      <c r="L140" s="31"/>
      <c r="M140" s="139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26436.725848729293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31"/>
      <c r="M141" s="139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35284.703298785586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31"/>
      <c r="M142" s="139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17676.16043408765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9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7088.394005242914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9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13909.798880088925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9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8059.494811954545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9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31"/>
      <c r="M147" s="139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2895.24366258849</v>
      </c>
      <c r="G148" s="17">
        <f>+E148*F148</f>
        <v>0</v>
      </c>
      <c r="H148" s="95"/>
      <c r="I148" s="92">
        <f>+G148/$H$192*100</f>
        <v>0</v>
      </c>
      <c r="J148" s="93"/>
      <c r="K148" s="18"/>
      <c r="L148" s="31"/>
      <c r="M148" s="139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7244.776420942404</v>
      </c>
      <c r="G149" s="17">
        <f>+E149*F149</f>
        <v>0</v>
      </c>
      <c r="H149" s="95"/>
      <c r="I149" s="92">
        <f>+G149/$H$192*100</f>
        <v>0</v>
      </c>
      <c r="J149" s="93"/>
      <c r="K149" s="18"/>
      <c r="L149" s="31"/>
      <c r="M149" s="139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10696.462022698626</v>
      </c>
      <c r="G150" s="17">
        <f>+E150*F150</f>
        <v>0</v>
      </c>
      <c r="H150" s="95"/>
      <c r="I150" s="92">
        <f>+G150/$H$192*100</f>
        <v>0</v>
      </c>
      <c r="J150" s="93"/>
      <c r="K150" s="18"/>
      <c r="L150" s="31"/>
      <c r="M150" s="139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6695.831472178068</v>
      </c>
      <c r="G151" s="17">
        <f>+E151*F151</f>
        <v>0</v>
      </c>
      <c r="H151" s="95"/>
      <c r="I151" s="92">
        <f>+G151/$H$192*100</f>
        <v>0</v>
      </c>
      <c r="J151" s="93"/>
      <c r="K151" s="18"/>
      <c r="L151" s="31"/>
      <c r="M151" s="139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38"/>
      <c r="M152" s="139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708.6710228099173</v>
      </c>
      <c r="G153" s="17">
        <f aca="true" t="shared" si="17" ref="G153:G158">+E153*F153</f>
        <v>0</v>
      </c>
      <c r="H153" s="95"/>
      <c r="I153" s="92">
        <f aca="true" t="shared" si="18" ref="I153:I158">+G153/$H$192*100</f>
        <v>0</v>
      </c>
      <c r="J153" s="93"/>
      <c r="K153" s="18"/>
      <c r="L153" s="31"/>
      <c r="M153" s="139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646.6325328925619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9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521.5020971735537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9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598.9180922975206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9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1200.8588850247934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31"/>
      <c r="M157" s="139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1182.1291676033056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31"/>
      <c r="M158" s="139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SUM(G160:G165)</f>
        <v>0</v>
      </c>
      <c r="I159" s="103"/>
      <c r="J159" s="104">
        <f>SUM(I160:I165)</f>
        <v>0</v>
      </c>
      <c r="K159" s="18"/>
      <c r="L159" s="138"/>
      <c r="M159" s="139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35657.972467860505</v>
      </c>
      <c r="G160" s="17">
        <f aca="true" t="shared" si="19" ref="G160:G165">+E160*F160</f>
        <v>0</v>
      </c>
      <c r="H160" s="95"/>
      <c r="I160" s="92">
        <f>+G160/$H$192*100</f>
        <v>0</v>
      </c>
      <c r="J160" s="93"/>
      <c r="K160" s="5"/>
      <c r="L160" s="31"/>
      <c r="M160" s="139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24099.41894919446</v>
      </c>
      <c r="G161" s="17">
        <f t="shared" si="19"/>
        <v>0</v>
      </c>
      <c r="H161" s="95"/>
      <c r="I161" s="92">
        <f>+G161/$H$192*100</f>
        <v>0</v>
      </c>
      <c r="J161" s="93"/>
      <c r="K161" s="5"/>
      <c r="L161" s="31"/>
      <c r="M161" s="139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7187.126884226669</v>
      </c>
      <c r="G162" s="17">
        <f t="shared" si="19"/>
        <v>0</v>
      </c>
      <c r="H162" s="95"/>
      <c r="I162" s="92">
        <f>+G162/$H$192*100</f>
        <v>0</v>
      </c>
      <c r="J162" s="93"/>
      <c r="K162" s="5"/>
      <c r="L162" s="31"/>
      <c r="M162" s="139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6764.0588635643035</v>
      </c>
      <c r="G163" s="17">
        <f t="shared" si="19"/>
        <v>0</v>
      </c>
      <c r="H163" s="95"/>
      <c r="I163" s="92">
        <f>+G163/$H$192*100</f>
        <v>0</v>
      </c>
      <c r="J163" s="93"/>
      <c r="K163" s="5"/>
      <c r="L163" s="31"/>
      <c r="M163" s="139"/>
      <c r="N163" s="13"/>
    </row>
    <row r="164" spans="1:14" ht="12.75">
      <c r="A164" s="19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2702.03015</v>
      </c>
      <c r="G164" s="17">
        <f t="shared" si="19"/>
        <v>0</v>
      </c>
      <c r="H164" s="95"/>
      <c r="I164" s="92"/>
      <c r="J164" s="93"/>
      <c r="K164" s="5"/>
      <c r="L164" s="31"/>
      <c r="M164" s="139"/>
      <c r="N164" s="13"/>
    </row>
    <row r="165" spans="1:14" ht="12.75">
      <c r="A165" s="22"/>
      <c r="B165" s="15" t="s">
        <v>357</v>
      </c>
      <c r="C165" s="47" t="s">
        <v>358</v>
      </c>
      <c r="D165" s="16" t="s">
        <v>293</v>
      </c>
      <c r="E165" s="41">
        <v>0</v>
      </c>
      <c r="F165" s="17">
        <v>2655268.940881176</v>
      </c>
      <c r="G165" s="17">
        <f t="shared" si="19"/>
        <v>0</v>
      </c>
      <c r="H165" s="95"/>
      <c r="I165" s="92">
        <f>+G165/$H$192*100</f>
        <v>0</v>
      </c>
      <c r="J165" s="93"/>
      <c r="K165" s="27"/>
      <c r="L165" s="31"/>
      <c r="M165" s="139"/>
      <c r="N165" s="13"/>
    </row>
    <row r="166" spans="1:14" ht="12.75">
      <c r="A166" s="62">
        <v>17</v>
      </c>
      <c r="B166" s="63"/>
      <c r="C166" s="64" t="s">
        <v>307</v>
      </c>
      <c r="D166" s="65"/>
      <c r="E166" s="66"/>
      <c r="F166" s="67"/>
      <c r="G166" s="68"/>
      <c r="H166" s="102">
        <f>SUM(G167:G179)</f>
        <v>0</v>
      </c>
      <c r="I166" s="103"/>
      <c r="J166" s="104">
        <f>SUM(I167:I179)</f>
        <v>0</v>
      </c>
      <c r="K166" s="18"/>
      <c r="L166" s="31"/>
      <c r="M166" s="139"/>
      <c r="N166" s="10"/>
    </row>
    <row r="167" spans="1:14" ht="12.75">
      <c r="A167" s="26"/>
      <c r="B167" s="15" t="s">
        <v>279</v>
      </c>
      <c r="C167" s="116" t="s">
        <v>346</v>
      </c>
      <c r="D167" s="117" t="s">
        <v>293</v>
      </c>
      <c r="E167" s="41">
        <v>0</v>
      </c>
      <c r="F167" s="17">
        <v>57904.749032228065</v>
      </c>
      <c r="G167" s="17">
        <f>+E167*F167</f>
        <v>0</v>
      </c>
      <c r="H167" s="95"/>
      <c r="I167" s="92">
        <f>+G167/$H$192*100</f>
        <v>0</v>
      </c>
      <c r="J167" s="93"/>
      <c r="K167" s="5"/>
      <c r="L167" s="31"/>
      <c r="M167" s="139"/>
      <c r="N167" s="10"/>
    </row>
    <row r="168" spans="1:14" ht="12.75">
      <c r="A168" s="25"/>
      <c r="B168" s="15" t="s">
        <v>220</v>
      </c>
      <c r="C168" s="116" t="s">
        <v>354</v>
      </c>
      <c r="D168" s="117" t="s">
        <v>293</v>
      </c>
      <c r="E168" s="41"/>
      <c r="F168" s="17">
        <v>47496.07778343672</v>
      </c>
      <c r="G168" s="17">
        <f aca="true" t="shared" si="20" ref="G168:G179">+E168*F168</f>
        <v>0</v>
      </c>
      <c r="H168" s="95"/>
      <c r="I168" s="92">
        <f aca="true" t="shared" si="21" ref="I168:I179">+G168/$H$192*100</f>
        <v>0</v>
      </c>
      <c r="J168" s="93"/>
      <c r="K168" s="5"/>
      <c r="L168" s="31"/>
      <c r="M168" s="139"/>
      <c r="N168" s="10"/>
    </row>
    <row r="169" spans="1:14" ht="12.75">
      <c r="A169" s="25"/>
      <c r="B169" s="15" t="s">
        <v>114</v>
      </c>
      <c r="C169" s="116" t="s">
        <v>364</v>
      </c>
      <c r="D169" s="117" t="s">
        <v>293</v>
      </c>
      <c r="E169" s="41"/>
      <c r="F169" s="17">
        <v>35016.627138509044</v>
      </c>
      <c r="G169" s="17"/>
      <c r="H169" s="95"/>
      <c r="I169" s="92"/>
      <c r="J169" s="93"/>
      <c r="K169" s="5"/>
      <c r="L169" s="31"/>
      <c r="M169" s="139"/>
      <c r="N169" s="10"/>
    </row>
    <row r="170" spans="1:14" ht="12.75">
      <c r="A170" s="25"/>
      <c r="B170" s="15" t="s">
        <v>115</v>
      </c>
      <c r="C170" s="116" t="s">
        <v>347</v>
      </c>
      <c r="D170" s="117" t="s">
        <v>293</v>
      </c>
      <c r="E170" s="41">
        <v>0</v>
      </c>
      <c r="F170" s="17">
        <v>94963.55981410824</v>
      </c>
      <c r="G170" s="17">
        <f t="shared" si="20"/>
        <v>0</v>
      </c>
      <c r="H170" s="95"/>
      <c r="I170" s="92">
        <f t="shared" si="21"/>
        <v>0</v>
      </c>
      <c r="J170" s="93"/>
      <c r="K170" s="5"/>
      <c r="L170" s="31"/>
      <c r="M170" s="139"/>
      <c r="N170" s="10"/>
    </row>
    <row r="171" spans="1:14" ht="12.75">
      <c r="A171" s="25"/>
      <c r="B171" s="15" t="s">
        <v>342</v>
      </c>
      <c r="C171" s="116" t="s">
        <v>348</v>
      </c>
      <c r="D171" s="117" t="s">
        <v>291</v>
      </c>
      <c r="E171" s="41"/>
      <c r="F171" s="17">
        <v>624.505066782308</v>
      </c>
      <c r="G171" s="17">
        <f t="shared" si="20"/>
        <v>0</v>
      </c>
      <c r="H171" s="95"/>
      <c r="I171" s="92">
        <f t="shared" si="21"/>
        <v>0</v>
      </c>
      <c r="J171" s="93"/>
      <c r="K171" s="5"/>
      <c r="L171" s="31"/>
      <c r="M171" s="139"/>
      <c r="N171" s="10"/>
    </row>
    <row r="172" spans="1:14" ht="12.75">
      <c r="A172" s="25"/>
      <c r="B172" s="15" t="s">
        <v>343</v>
      </c>
      <c r="C172" s="116" t="s">
        <v>365</v>
      </c>
      <c r="D172" s="117" t="s">
        <v>293</v>
      </c>
      <c r="E172" s="41"/>
      <c r="F172" s="17">
        <v>31792.970302289134</v>
      </c>
      <c r="G172" s="17"/>
      <c r="H172" s="95"/>
      <c r="I172" s="92"/>
      <c r="J172" s="93"/>
      <c r="K172" s="5"/>
      <c r="L172" s="31"/>
      <c r="M172" s="139"/>
      <c r="N172" s="10"/>
    </row>
    <row r="173" spans="1:14" ht="12.75">
      <c r="A173" s="25"/>
      <c r="B173" s="15" t="s">
        <v>344</v>
      </c>
      <c r="C173" s="116" t="s">
        <v>349</v>
      </c>
      <c r="D173" s="117" t="s">
        <v>293</v>
      </c>
      <c r="E173" s="41">
        <v>0</v>
      </c>
      <c r="F173" s="17">
        <v>78166.69228429752</v>
      </c>
      <c r="G173" s="17">
        <f t="shared" si="20"/>
        <v>0</v>
      </c>
      <c r="H173" s="95"/>
      <c r="I173" s="92">
        <f t="shared" si="21"/>
        <v>0</v>
      </c>
      <c r="J173" s="93"/>
      <c r="K173" s="27"/>
      <c r="L173" s="31"/>
      <c r="M173" s="139"/>
      <c r="N173" s="10"/>
    </row>
    <row r="174" spans="1:14" ht="12.75">
      <c r="A174" s="25"/>
      <c r="B174" s="15" t="s">
        <v>345</v>
      </c>
      <c r="C174" s="116" t="s">
        <v>355</v>
      </c>
      <c r="D174" s="117" t="s">
        <v>293</v>
      </c>
      <c r="E174" s="41"/>
      <c r="F174" s="17">
        <v>53838.70708429752</v>
      </c>
      <c r="G174" s="17">
        <f t="shared" si="20"/>
        <v>0</v>
      </c>
      <c r="H174" s="95"/>
      <c r="I174" s="92">
        <f t="shared" si="21"/>
        <v>0</v>
      </c>
      <c r="J174" s="93"/>
      <c r="K174" s="27"/>
      <c r="L174" s="31"/>
      <c r="M174" s="139"/>
      <c r="N174" s="10"/>
    </row>
    <row r="175" spans="1:14" ht="12.75">
      <c r="A175" s="25"/>
      <c r="B175" s="15" t="s">
        <v>359</v>
      </c>
      <c r="C175" s="116" t="s">
        <v>366</v>
      </c>
      <c r="D175" s="117" t="s">
        <v>293</v>
      </c>
      <c r="E175" s="41"/>
      <c r="F175" s="17">
        <v>31984.970588429755</v>
      </c>
      <c r="G175" s="17"/>
      <c r="H175" s="95"/>
      <c r="I175" s="92"/>
      <c r="J175" s="93"/>
      <c r="K175" s="27"/>
      <c r="L175" s="31"/>
      <c r="M175" s="139"/>
      <c r="N175" s="10"/>
    </row>
    <row r="176" spans="1:14" ht="12.75">
      <c r="A176" s="25"/>
      <c r="B176" s="15" t="s">
        <v>360</v>
      </c>
      <c r="C176" s="116" t="s">
        <v>350</v>
      </c>
      <c r="D176" s="117" t="s">
        <v>293</v>
      </c>
      <c r="E176" s="41">
        <v>0</v>
      </c>
      <c r="F176" s="17">
        <v>123318.80616160002</v>
      </c>
      <c r="G176" s="17">
        <f t="shared" si="20"/>
        <v>0</v>
      </c>
      <c r="H176" s="95"/>
      <c r="I176" s="92">
        <f t="shared" si="21"/>
        <v>0</v>
      </c>
      <c r="J176" s="93"/>
      <c r="K176" s="27"/>
      <c r="L176" s="31"/>
      <c r="M176" s="139"/>
      <c r="N176" s="10"/>
    </row>
    <row r="177" spans="1:14" ht="12.75">
      <c r="A177" s="25"/>
      <c r="B177" s="15" t="s">
        <v>361</v>
      </c>
      <c r="C177" s="116" t="s">
        <v>356</v>
      </c>
      <c r="D177" s="117" t="s">
        <v>293</v>
      </c>
      <c r="E177" s="41">
        <v>0</v>
      </c>
      <c r="F177" s="17">
        <v>103786.40540966</v>
      </c>
      <c r="G177" s="17"/>
      <c r="H177" s="95"/>
      <c r="I177" s="92"/>
      <c r="J177" s="93"/>
      <c r="K177" s="27"/>
      <c r="L177" s="31"/>
      <c r="M177" s="139"/>
      <c r="N177" s="10"/>
    </row>
    <row r="178" spans="1:14" ht="12.75">
      <c r="A178" s="25"/>
      <c r="B178" s="15" t="s">
        <v>362</v>
      </c>
      <c r="C178" s="116" t="s">
        <v>367</v>
      </c>
      <c r="D178" s="117" t="s">
        <v>293</v>
      </c>
      <c r="E178" s="41"/>
      <c r="F178" s="17">
        <v>92049.01752924999</v>
      </c>
      <c r="G178" s="17"/>
      <c r="H178" s="95"/>
      <c r="I178" s="92"/>
      <c r="J178" s="93"/>
      <c r="K178" s="27"/>
      <c r="L178" s="31"/>
      <c r="M178" s="139"/>
      <c r="N178" s="10"/>
    </row>
    <row r="179" spans="1:14" ht="12.75">
      <c r="A179" s="23"/>
      <c r="B179" s="15" t="s">
        <v>363</v>
      </c>
      <c r="C179" s="116" t="s">
        <v>368</v>
      </c>
      <c r="D179" s="117" t="s">
        <v>293</v>
      </c>
      <c r="E179" s="41">
        <v>0</v>
      </c>
      <c r="F179" s="17">
        <v>83150.44956363637</v>
      </c>
      <c r="G179" s="17">
        <f t="shared" si="20"/>
        <v>0</v>
      </c>
      <c r="H179" s="95"/>
      <c r="I179" s="92">
        <f t="shared" si="21"/>
        <v>0</v>
      </c>
      <c r="J179" s="93"/>
      <c r="K179" s="27"/>
      <c r="L179" s="31"/>
      <c r="M179" s="139"/>
      <c r="N179" s="10"/>
    </row>
    <row r="180" spans="1:14" ht="12.75">
      <c r="A180" s="62">
        <v>18</v>
      </c>
      <c r="B180" s="63"/>
      <c r="C180" s="64" t="s">
        <v>308</v>
      </c>
      <c r="D180" s="65"/>
      <c r="E180" s="66"/>
      <c r="F180" s="67"/>
      <c r="G180" s="68"/>
      <c r="H180" s="102">
        <f>SUM(G181:G182)</f>
        <v>0</v>
      </c>
      <c r="I180" s="103"/>
      <c r="J180" s="104">
        <f>SUM(I181:I182)</f>
        <v>0</v>
      </c>
      <c r="K180" s="18"/>
      <c r="L180" s="31"/>
      <c r="M180" s="139"/>
      <c r="N180" s="13"/>
    </row>
    <row r="181" spans="1:14" ht="12.75">
      <c r="A181" s="21"/>
      <c r="B181" s="15" t="s">
        <v>281</v>
      </c>
      <c r="C181" s="47" t="s">
        <v>23</v>
      </c>
      <c r="D181" s="16" t="s">
        <v>293</v>
      </c>
      <c r="E181" s="41">
        <v>0</v>
      </c>
      <c r="F181" s="17">
        <v>54406.3029854</v>
      </c>
      <c r="G181" s="17">
        <f>+E181*F181</f>
        <v>0</v>
      </c>
      <c r="H181" s="95"/>
      <c r="I181" s="92">
        <f>+G181/$H$192*100</f>
        <v>0</v>
      </c>
      <c r="J181" s="93"/>
      <c r="K181" s="5"/>
      <c r="L181" s="31"/>
      <c r="M181" s="139"/>
      <c r="N181" s="10"/>
    </row>
    <row r="182" spans="1:14" ht="12.75">
      <c r="A182" s="19"/>
      <c r="B182" s="15" t="s">
        <v>221</v>
      </c>
      <c r="C182" s="47" t="s">
        <v>24</v>
      </c>
      <c r="D182" s="16" t="s">
        <v>320</v>
      </c>
      <c r="E182" s="41">
        <v>0</v>
      </c>
      <c r="F182" s="17">
        <v>61143.06206787015</v>
      </c>
      <c r="G182" s="17">
        <f>+E182*F182</f>
        <v>0</v>
      </c>
      <c r="H182" s="95"/>
      <c r="I182" s="92">
        <f>+G182/$H$192*100</f>
        <v>0</v>
      </c>
      <c r="J182" s="93"/>
      <c r="K182" s="5"/>
      <c r="L182" s="31"/>
      <c r="M182" s="139"/>
      <c r="N182" s="10"/>
    </row>
    <row r="183" spans="1:14" ht="12.75">
      <c r="A183" s="57">
        <v>19</v>
      </c>
      <c r="B183" s="85"/>
      <c r="C183" s="86" t="s">
        <v>309</v>
      </c>
      <c r="D183" s="60"/>
      <c r="E183" s="87"/>
      <c r="F183" s="61"/>
      <c r="G183" s="68"/>
      <c r="H183" s="99">
        <f>SUM(G184:G186)</f>
        <v>0</v>
      </c>
      <c r="I183" s="100"/>
      <c r="J183" s="101">
        <f>SUM(I184:I186)</f>
        <v>0</v>
      </c>
      <c r="K183" s="18"/>
      <c r="L183" s="31"/>
      <c r="M183" s="139"/>
      <c r="N183" s="13"/>
    </row>
    <row r="184" spans="1:14" ht="12.75">
      <c r="A184" s="21"/>
      <c r="B184" s="15" t="s">
        <v>282</v>
      </c>
      <c r="C184" s="47" t="s">
        <v>21</v>
      </c>
      <c r="D184" s="16" t="s">
        <v>291</v>
      </c>
      <c r="E184" s="41">
        <v>0</v>
      </c>
      <c r="F184" s="17">
        <v>14209.925724123026</v>
      </c>
      <c r="G184" s="17">
        <f>+E184*F184</f>
        <v>0</v>
      </c>
      <c r="H184" s="95"/>
      <c r="I184" s="92">
        <f>+G184/$H$192*100</f>
        <v>0</v>
      </c>
      <c r="J184" s="93"/>
      <c r="K184" s="5"/>
      <c r="L184" s="31"/>
      <c r="M184" s="139"/>
      <c r="N184" s="10"/>
    </row>
    <row r="185" spans="1:14" ht="12.75">
      <c r="A185" s="21"/>
      <c r="B185" s="15" t="s">
        <v>283</v>
      </c>
      <c r="C185" s="47" t="s">
        <v>22</v>
      </c>
      <c r="D185" s="16" t="s">
        <v>290</v>
      </c>
      <c r="E185" s="41">
        <v>0</v>
      </c>
      <c r="F185" s="17">
        <v>27147.62658985812</v>
      </c>
      <c r="G185" s="17">
        <f>+E185*F185</f>
        <v>0</v>
      </c>
      <c r="H185" s="95"/>
      <c r="I185" s="92">
        <f>+G185/$H$192*100</f>
        <v>0</v>
      </c>
      <c r="J185" s="93"/>
      <c r="K185" s="5"/>
      <c r="L185" s="31"/>
      <c r="M185" s="139"/>
      <c r="N185" s="10"/>
    </row>
    <row r="186" spans="1:14" ht="12.75">
      <c r="A186" s="22"/>
      <c r="B186" s="15" t="s">
        <v>222</v>
      </c>
      <c r="C186" s="47" t="s">
        <v>28</v>
      </c>
      <c r="D186" s="16" t="s">
        <v>293</v>
      </c>
      <c r="E186" s="41">
        <v>0</v>
      </c>
      <c r="F186" s="17">
        <v>59611.51469637333</v>
      </c>
      <c r="G186" s="17">
        <f>+E186*F186</f>
        <v>0</v>
      </c>
      <c r="H186" s="95"/>
      <c r="I186" s="92">
        <f>+G186/$H$192*100</f>
        <v>0</v>
      </c>
      <c r="J186" s="93"/>
      <c r="K186" s="5"/>
      <c r="L186" s="31"/>
      <c r="M186" s="139"/>
      <c r="N186" s="10"/>
    </row>
    <row r="187" spans="1:14" ht="12.75">
      <c r="A187" s="62">
        <v>20</v>
      </c>
      <c r="B187" s="63"/>
      <c r="C187" s="64" t="s">
        <v>284</v>
      </c>
      <c r="D187" s="65"/>
      <c r="E187" s="66"/>
      <c r="F187" s="67"/>
      <c r="G187" s="68"/>
      <c r="H187" s="102">
        <f>SUM(G188:G191)</f>
        <v>3.15983664E-05</v>
      </c>
      <c r="I187" s="103"/>
      <c r="J187" s="104">
        <f>SUM(I188:I191)</f>
        <v>100</v>
      </c>
      <c r="K187" s="18"/>
      <c r="L187" s="31"/>
      <c r="M187" s="139"/>
      <c r="N187" s="13"/>
    </row>
    <row r="188" spans="1:14" ht="12.75">
      <c r="A188" s="21"/>
      <c r="B188" s="15" t="s">
        <v>285</v>
      </c>
      <c r="C188" s="47" t="s">
        <v>116</v>
      </c>
      <c r="D188" s="16" t="s">
        <v>293</v>
      </c>
      <c r="E188" s="41">
        <v>0</v>
      </c>
      <c r="F188" s="17">
        <v>350.94568</v>
      </c>
      <c r="G188" s="17">
        <f>+E188*F188</f>
        <v>0</v>
      </c>
      <c r="H188" s="95"/>
      <c r="I188" s="92">
        <f>+G188/$H$192*100</f>
        <v>0</v>
      </c>
      <c r="J188" s="93"/>
      <c r="K188" s="5"/>
      <c r="L188" s="31"/>
      <c r="M188" s="139"/>
      <c r="N188" s="10"/>
    </row>
    <row r="189" spans="1:14" ht="12.75">
      <c r="A189" s="21"/>
      <c r="B189" s="15" t="s">
        <v>286</v>
      </c>
      <c r="C189" s="47" t="s">
        <v>29</v>
      </c>
      <c r="D189" s="28" t="s">
        <v>290</v>
      </c>
      <c r="E189" s="41">
        <v>0</v>
      </c>
      <c r="F189" s="17">
        <v>10373.836657555214</v>
      </c>
      <c r="G189" s="17">
        <f>+E189*F189</f>
        <v>0</v>
      </c>
      <c r="H189" s="95"/>
      <c r="I189" s="92">
        <f>+G189/$H$192*100</f>
        <v>0</v>
      </c>
      <c r="J189" s="93"/>
      <c r="K189" s="5"/>
      <c r="L189" s="31"/>
      <c r="M189" s="139"/>
      <c r="N189" s="10"/>
    </row>
    <row r="190" spans="1:14" ht="12.75">
      <c r="A190" s="21"/>
      <c r="B190" s="15" t="s">
        <v>287</v>
      </c>
      <c r="C190" s="118" t="s">
        <v>352</v>
      </c>
      <c r="D190" s="119" t="s">
        <v>290</v>
      </c>
      <c r="E190" s="41">
        <v>0</v>
      </c>
      <c r="F190" s="17">
        <v>5830.45392</v>
      </c>
      <c r="G190" s="17">
        <f>+E190*F190</f>
        <v>0</v>
      </c>
      <c r="H190" s="95"/>
      <c r="I190" s="92">
        <f>+G190/$H$192*100</f>
        <v>0</v>
      </c>
      <c r="J190" s="93"/>
      <c r="K190" s="5"/>
      <c r="L190" s="31"/>
      <c r="M190" s="139"/>
      <c r="N190" s="10"/>
    </row>
    <row r="191" spans="1:14" ht="13.5" thickBot="1">
      <c r="A191" s="29"/>
      <c r="B191" s="15" t="s">
        <v>351</v>
      </c>
      <c r="C191" s="48" t="s">
        <v>223</v>
      </c>
      <c r="D191" s="30" t="s">
        <v>293</v>
      </c>
      <c r="E191" s="42">
        <v>1E-09</v>
      </c>
      <c r="F191" s="17">
        <v>31598.3664</v>
      </c>
      <c r="G191" s="17">
        <f>+E191*F191</f>
        <v>3.15983664E-05</v>
      </c>
      <c r="H191" s="96"/>
      <c r="I191" s="92">
        <f>+G191/$H$192*100</f>
        <v>100</v>
      </c>
      <c r="J191" s="97"/>
      <c r="K191" s="5"/>
      <c r="L191" s="31"/>
      <c r="M191" s="139"/>
      <c r="N191" s="10"/>
    </row>
    <row r="192" spans="1:14" ht="13.5" thickBot="1">
      <c r="A192" s="89"/>
      <c r="B192" s="90"/>
      <c r="C192" s="88" t="s">
        <v>316</v>
      </c>
      <c r="D192" s="106" t="s">
        <v>288</v>
      </c>
      <c r="E192" s="107"/>
      <c r="F192" s="108"/>
      <c r="G192" s="109"/>
      <c r="H192" s="110">
        <f>SUM(H11:H191)</f>
        <v>3.15983664E-05</v>
      </c>
      <c r="I192" s="111">
        <f>SUM(I12:I191)</f>
        <v>100</v>
      </c>
      <c r="J192" s="112">
        <f>SUM(J11:J191)</f>
        <v>100</v>
      </c>
      <c r="K192" s="31"/>
      <c r="L192" s="12"/>
      <c r="M192" s="13"/>
      <c r="N192" s="13"/>
    </row>
    <row r="193" spans="1:14" ht="5.25" customHeight="1" thickBot="1">
      <c r="A193" s="32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3.5" thickBot="1">
      <c r="A194" s="89"/>
      <c r="B194" s="90"/>
      <c r="C194" s="88" t="s">
        <v>0</v>
      </c>
      <c r="D194" s="106" t="s">
        <v>1</v>
      </c>
      <c r="E194" s="98">
        <v>1.452</v>
      </c>
      <c r="F194" s="108"/>
      <c r="G194" s="109"/>
      <c r="H194" s="113">
        <f>+H192*E194</f>
        <v>4.5880828012799995E-05</v>
      </c>
      <c r="I194" s="114"/>
      <c r="J194" s="115">
        <v>100</v>
      </c>
      <c r="K194" s="5"/>
      <c r="L194" s="10"/>
      <c r="M194" s="10"/>
      <c r="N194" s="10"/>
    </row>
    <row r="195" spans="1:14" ht="12.75">
      <c r="A195" s="49"/>
      <c r="B195" s="50"/>
      <c r="C195" s="51"/>
      <c r="D195" s="52"/>
      <c r="E195" s="44"/>
      <c r="F195" s="53"/>
      <c r="G195" s="31"/>
      <c r="H195" s="53"/>
      <c r="I195" s="31"/>
      <c r="J195" s="43"/>
      <c r="K195" s="5"/>
      <c r="L195" s="10"/>
      <c r="M195" s="10"/>
      <c r="N195" s="10"/>
    </row>
    <row r="196" spans="1:14" ht="12.75">
      <c r="A196" s="32"/>
      <c r="B196" s="46"/>
      <c r="C196" s="9"/>
      <c r="D196" s="35"/>
      <c r="E196" s="5"/>
      <c r="F196" s="54"/>
      <c r="G196" s="5"/>
      <c r="H196" s="18"/>
      <c r="I196" s="5"/>
      <c r="J196" s="36"/>
      <c r="K196" s="5"/>
      <c r="L196" s="10"/>
      <c r="M196" s="10"/>
      <c r="N196" s="10"/>
    </row>
    <row r="197" spans="1:14" ht="12.75">
      <c r="A197" s="32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5"/>
      <c r="B203" s="33"/>
      <c r="C203" s="34"/>
      <c r="D203" s="35"/>
      <c r="E203" s="5"/>
      <c r="F203" s="5"/>
      <c r="G203" s="5"/>
      <c r="H203" s="5"/>
      <c r="I203" s="5"/>
      <c r="J203" s="5"/>
      <c r="K203" s="5"/>
      <c r="L203" s="10"/>
      <c r="M203" s="10"/>
      <c r="N203" s="10"/>
    </row>
    <row r="204" spans="1:14" ht="12.75">
      <c r="A204" s="5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2.75">
      <c r="A205" s="5"/>
      <c r="B205" s="33"/>
      <c r="C205" s="34"/>
      <c r="D205" s="35"/>
      <c r="E205" s="5"/>
      <c r="F205" s="5"/>
      <c r="G205" s="5"/>
      <c r="H205" s="5"/>
      <c r="I205" s="5"/>
      <c r="J205" s="5"/>
      <c r="K205" s="5"/>
      <c r="L205" s="10"/>
      <c r="M205" s="10"/>
      <c r="N205" s="10"/>
    </row>
    <row r="206" spans="1:14" ht="12.75">
      <c r="A206" s="5"/>
      <c r="B206" s="33"/>
      <c r="C206" s="34"/>
      <c r="D206" s="35"/>
      <c r="E206" s="5"/>
      <c r="F206" s="5"/>
      <c r="G206" s="5"/>
      <c r="H206" s="5"/>
      <c r="I206" s="5"/>
      <c r="J206" s="5"/>
      <c r="K206" s="5"/>
      <c r="L206" s="10"/>
      <c r="M206" s="10"/>
      <c r="N206" s="10"/>
    </row>
    <row r="207" spans="1:14" ht="12.75">
      <c r="A207" s="5"/>
      <c r="B207" s="33"/>
      <c r="C207" s="34"/>
      <c r="D207" s="35"/>
      <c r="E207" s="5"/>
      <c r="F207" s="5"/>
      <c r="G207" s="5"/>
      <c r="H207" s="5"/>
      <c r="I207" s="5"/>
      <c r="J207" s="5"/>
      <c r="K207" s="5"/>
      <c r="L207" s="10"/>
      <c r="M207" s="10"/>
      <c r="N207" s="10"/>
    </row>
    <row r="208" spans="1:14" ht="12.75">
      <c r="A208" s="5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  <row r="214" spans="1:1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10"/>
      <c r="M214" s="10"/>
      <c r="N214" s="10"/>
    </row>
    <row r="215" spans="1:1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10"/>
      <c r="M215" s="10"/>
      <c r="N215" s="10"/>
    </row>
    <row r="216" spans="1:1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10"/>
      <c r="M216" s="10"/>
      <c r="N216" s="10"/>
    </row>
    <row r="217" spans="1:1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10"/>
      <c r="M217" s="10"/>
      <c r="N217" s="10"/>
    </row>
    <row r="218" spans="1:1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10"/>
      <c r="M218" s="10"/>
      <c r="N218" s="10"/>
    </row>
    <row r="219" spans="1:1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10"/>
      <c r="M219" s="10"/>
      <c r="N219" s="10"/>
    </row>
  </sheetData>
  <sheetProtection/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Usuario de Windows</cp:lastModifiedBy>
  <cp:lastPrinted>2014-10-15T15:40:51Z</cp:lastPrinted>
  <dcterms:created xsi:type="dcterms:W3CDTF">2013-11-20T23:51:58Z</dcterms:created>
  <dcterms:modified xsi:type="dcterms:W3CDTF">2021-03-19T21:18:47Z</dcterms:modified>
  <cp:category/>
  <cp:version/>
  <cp:contentType/>
  <cp:contentStatus/>
</cp:coreProperties>
</file>