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line'!$A$1:$J$193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<sst xmlns="http://schemas.openxmlformats.org/spreadsheetml/2006/main" count="510" uniqueCount="358">
  <si>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</si>
  <si>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</si>
  <si>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</si>
  <si>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</si>
  <si>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</si>
  <si>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</si>
  <si>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</si>
  <si>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</si>
  <si>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</si>
  <si>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</si>
  <si>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</si>
  <si>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</si>
  <si>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</si>
  <si>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</si>
  <si>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</si>
  <si>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</si>
  <si>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</si>
  <si>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</si>
  <si>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</si>
  <si>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</si>
  <si>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</si>
  <si>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</si>
  <si>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</si>
  <si>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</si>
  <si>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</si>
  <si>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</si>
  <si>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</si>
  <si>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</si>
  <si>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</si>
  <si>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</si>
  <si>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</si>
  <si>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</si>
  <si>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</si>
  <si>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</si>
  <si>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</si>
  <si>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</si>
  <si>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</si>
  <si>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</si>
  <si>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</si>
  <si>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</si>
  <si>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</si>
  <si>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</si>
  <si>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</si>
  <si>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</si>
  <si>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</si>
  <si>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</si>
  <si>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</si>
  <si>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</si>
  <si>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</si>
  <si>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</si>
  <si>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</si>
  <si>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</si>
  <si>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</si>
  <si>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</si>
  <si>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</si>
  <si>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</si>
  <si>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</si>
  <si>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</si>
  <si>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</si>
  <si>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</si>
  <si>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</si>
  <si>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</si>
  <si>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</si>
  <si>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</si>
  <si>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</si>
  <si>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</si>
  <si>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</si>
  <si>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</si>
  <si>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</si>
  <si>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</si>
  <si>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</si>
  <si>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</si>
  <si>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</si>
  <si>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</si>
  <si>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</si>
  <si>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</si>
  <si>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</si>
  <si>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</si>
  <si>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</si>
  <si>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</si>
  <si>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</si>
  <si>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</si>
  <si>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</si>
  <si>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</si>
  <si>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</si>
  <si>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</si>
  <si>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</si>
  <si>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</si>
  <si>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</si>
  <si>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</si>
  <si>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</si>
  <si>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</si>
  <si>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</si>
  <si>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</si>
  <si>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</si>
  <si>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</si>
  <si>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</si>
  <si>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</si>
  <si>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</si>
  <si>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</si>
  <si>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</si>
  <si>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</si>
  <si>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</si>
  <si>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</si>
  <si>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</si>
  <si>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</si>
  <si>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</si>
  <si>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</si>
  <si>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</si>
  <si>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</si>
  <si>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</si>
  <si>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</si>
  <si>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</si>
  <si>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</si>
  <si>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</si>
  <si>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</si>
  <si>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</si>
  <si>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</si>
  <si>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</si>
  <si>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</si>
  <si>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</si>
  <si>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</si>
  <si>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</si>
  <si>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</si>
  <si>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</si>
  <si>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</si>
  <si>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</si>
  <si>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</si>
  <si>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</si>
  <si>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</si>
  <si>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</si>
  <si>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</si>
  <si>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</si>
  <si>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</si>
  <si>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</si>
  <si>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</si>
  <si>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</si>
  <si>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</si>
  <si>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</si>
  <si>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</si>
  <si>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</si>
  <si>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</si>
  <si>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</si>
  <si>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</si>
  <si>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</si>
  <si>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</si>
  <si>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</si>
  <si>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</si>
  <si>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</si>
  <si>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</si>
  <si>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</si>
  <si>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</si>
  <si>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</si>
  <si>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</si>
  <si>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</si>
  <si>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</si>
  <si>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</si>
  <si>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</si>
  <si>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</si>
  <si>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</si>
  <si>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</si>
  <si>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</si>
  <si>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</si>
  <si>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</si>
  <si>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</si>
  <si>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</si>
  <si>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</si>
  <si>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</si>
  <si>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</si>
  <si>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</si>
  <si>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</si>
  <si>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</si>
  <si>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</si>
  <si>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</si>
  <si>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</si>
  <si>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</si>
  <si>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</si>
  <si>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</si>
  <si>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</si>
  <si>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</si>
  <si>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</si>
  <si>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</si>
  <si>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</si>
  <si>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</si>
  <si>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</si>
  <si>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</si>
  <si>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</si>
  <si>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</si>
  <si>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</si>
  <si>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</si>
  <si>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</si>
  <si>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</si>
  <si>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</si>
  <si>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</si>
  <si>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</si>
  <si>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</si>
  <si>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</si>
  <si>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</si>
  <si>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</si>
  <si>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</si>
  <si>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</si>
  <si>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</si>
  <si>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</si>
  <si>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</si>
  <si>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</si>
  <si>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</si>
  <si>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</si>
  <si>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</si>
  <si>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</si>
  <si>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</si>
  <si>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</si>
  <si>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</si>
  <si>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</si>
  <si>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</si>
  <si>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</si>
  <si>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</si>
  <si>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</si>
  <si>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</si>
  <si>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</si>
  <si>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</si>
  <si>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</si>
  <si>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</si>
  <si>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</si>
  <si>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</si>
  <si>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</si>
  <si>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</si>
  <si>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</si>
  <si>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</si>
  <si>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</si>
  <si>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</si>
  <si>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</si>
  <si>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</si>
  <si>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</si>
  <si>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</si>
  <si>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</si>
  <si>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</si>
  <si>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</si>
  <si>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</si>
  <si>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</si>
  <si>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</si>
  <si>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</si>
  <si>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</si>
  <si>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</si>
  <si>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</si>
  <si>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</si>
  <si>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</si>
  <si>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</si>
  <si>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</si>
  <si>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</si>
  <si>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</si>
  <si>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</si>
  <si>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</si>
  <si>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</si>
  <si>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</si>
  <si>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</si>
  <si>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</si>
  <si>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</si>
  <si>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</si>
  <si>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</si>
  <si>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</si>
  <si>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</si>
  <si>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</si>
  <si>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</si>
  <si>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</si>
  <si>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</si>
  <si>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</si>
  <si>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</si>
  <si>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</si>
  <si>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</si>
  <si>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</si>
  <si>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</si>
  <si>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</si>
  <si>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</si>
  <si>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</si>
  <si>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</si>
  <si>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</si>
  <si>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</si>
  <si>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</si>
  <si>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</si>
  <si>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</si>
  <si>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</si>
  <si>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</si>
  <si>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</si>
  <si>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</si>
  <si>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</si>
  <si>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</si>
  <si>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</si>
  <si>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</si>
  <si>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</si>
  <si>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</si>
  <si>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</si>
  <si>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</si>
  <si>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</si>
  <si>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</si>
  <si>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</si>
  <si>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</si>
  <si>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</si>
  <si>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</si>
  <si>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</si>
  <si>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</si>
  <si>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</si>
  <si>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</si>
  <si>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</si>
  <si>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</si>
  <si>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</si>
  <si>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</si>
  <si>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</si>
  <si>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</si>
  <si>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</si>
  <si>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</si>
  <si>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</si>
  <si>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</si>
  <si>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</si>
  <si>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</si>
  <si>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</si>
  <si>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</si>
  <si>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</si>
  <si>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</si>
  <si>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</si>
  <si>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</si>
  <si>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</si>
  <si>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</si>
  <si>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</si>
  <si>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</si>
  <si>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</si>
  <si>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</si>
  <si>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</si>
  <si>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</si>
  <si>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</si>
  <si>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</si>
  <si>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</si>
  <si>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</si>
  <si>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</si>
  <si>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</si>
  <si>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</si>
  <si>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</si>
  <si>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</si>
  <si>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</si>
  <si>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</si>
  <si>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</si>
  <si>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</si>
  <si>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</si>
  <si>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</si>
  <si>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</si>
  <si>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</si>
  <si>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</si>
  <si>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</si>
  <si>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</si>
  <si>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</si>
  <si>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</si>
  <si>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</si>
  <si>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</si>
  <si>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</si>
  <si>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VIVIENDA / GALPON / OTRA DEL PROFESIONAL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</si>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</sst>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48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2" xfId="53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7" xfId="53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7" fillId="0" borderId="2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0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0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38" fillId="0" borderId="0" xfId="53" applyNumberFormat="1" applyFont="1" applyBorder="1" applyAlignment="1">
      <alignment/>
    </xf>
    <xf numFmtId="0" fontId="28" fillId="7" borderId="21" xfId="53" applyFont="1" applyFill="1" applyBorder="1" applyAlignment="1">
      <alignment vertical="center"/>
    </xf>
    <xf numFmtId="0" fontId="26" fillId="7" borderId="22" xfId="53" applyFont="1" applyFill="1" applyBorder="1" applyAlignment="1">
      <alignment vertical="center"/>
    </xf>
    <xf numFmtId="0" fontId="28" fillId="7" borderId="23" xfId="53" applyFont="1" applyFill="1" applyBorder="1" applyAlignment="1">
      <alignment horizontal="center" vertical="center"/>
    </xf>
    <xf numFmtId="49" fontId="28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 wrapText="1"/>
    </xf>
    <xf numFmtId="0" fontId="27" fillId="7" borderId="24" xfId="53" applyFont="1" applyFill="1" applyBorder="1" applyAlignment="1">
      <alignment horizontal="center" vertical="center"/>
    </xf>
    <xf numFmtId="4" fontId="27" fillId="7" borderId="24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49" fontId="27" fillId="7" borderId="25" xfId="53" applyNumberFormat="1" applyFont="1" applyFill="1" applyBorder="1" applyAlignment="1">
      <alignment horizontal="center" vertical="center" wrapText="1"/>
    </xf>
    <xf numFmtId="0" fontId="28" fillId="7" borderId="25" xfId="53" applyFont="1" applyFill="1" applyBorder="1" applyAlignment="1">
      <alignment horizontal="left" vertical="center"/>
    </xf>
    <xf numFmtId="0" fontId="27" fillId="7" borderId="25" xfId="53" applyFont="1" applyFill="1" applyBorder="1" applyAlignment="1">
      <alignment horizontal="center" vertical="center"/>
    </xf>
    <xf numFmtId="2" fontId="27" fillId="7" borderId="25" xfId="53" applyNumberFormat="1" applyFont="1" applyFill="1" applyBorder="1" applyAlignment="1">
      <alignment vertical="center"/>
    </xf>
    <xf numFmtId="4" fontId="27" fillId="7" borderId="25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0" fontId="27" fillId="15" borderId="26" xfId="53" applyFont="1" applyFill="1" applyBorder="1" applyAlignment="1">
      <alignment horizontal="center" vertical="center" wrapText="1"/>
    </xf>
    <xf numFmtId="0" fontId="27" fillId="15" borderId="27" xfId="53" applyFont="1" applyFill="1" applyBorder="1" applyAlignment="1">
      <alignment horizontal="center" vertical="center"/>
    </xf>
    <xf numFmtId="0" fontId="28" fillId="15" borderId="27" xfId="53" applyFont="1" applyFill="1" applyBorder="1" applyAlignment="1">
      <alignment horizontal="center" vertical="center"/>
    </xf>
    <xf numFmtId="0" fontId="28" fillId="15" borderId="28" xfId="53" applyFont="1" applyFill="1" applyBorder="1" applyAlignment="1">
      <alignment horizontal="center" vertical="center"/>
    </xf>
    <xf numFmtId="0" fontId="27" fillId="15" borderId="29" xfId="53" applyFont="1" applyFill="1" applyBorder="1" applyAlignment="1">
      <alignment horizontal="centerContinuous" vertical="center"/>
    </xf>
    <xf numFmtId="0" fontId="27" fillId="15" borderId="30" xfId="53" applyFont="1" applyFill="1" applyBorder="1" applyAlignment="1">
      <alignment horizontal="centerContinuous" vertical="center"/>
    </xf>
    <xf numFmtId="0" fontId="28" fillId="15" borderId="31" xfId="53" applyFont="1" applyFill="1" applyBorder="1" applyAlignment="1">
      <alignment horizontal="center" vertical="center"/>
    </xf>
    <xf numFmtId="2" fontId="27" fillId="15" borderId="32" xfId="53" applyNumberFormat="1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/>
    </xf>
    <xf numFmtId="0" fontId="27" fillId="15" borderId="33" xfId="53" applyFont="1" applyFill="1" applyBorder="1" applyAlignment="1">
      <alignment horizontal="center" vertical="center"/>
    </xf>
    <xf numFmtId="0" fontId="28" fillId="15" borderId="34" xfId="53" applyFont="1" applyFill="1" applyBorder="1" applyAlignment="1">
      <alignment horizontal="center" vertical="center"/>
    </xf>
    <xf numFmtId="0" fontId="27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vertical="center"/>
    </xf>
    <xf numFmtId="0" fontId="27" fillId="15" borderId="37" xfId="53" applyFont="1" applyFill="1" applyBorder="1" applyAlignment="1">
      <alignment horizontal="centerContinuous" vertical="center"/>
    </xf>
    <xf numFmtId="2" fontId="28" fillId="15" borderId="38" xfId="53" applyNumberFormat="1" applyFont="1" applyFill="1" applyBorder="1" applyAlignment="1">
      <alignment horizontal="centerContinuous" vertical="center" wrapText="1"/>
    </xf>
    <xf numFmtId="49" fontId="27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/>
    </xf>
    <xf numFmtId="2" fontId="27" fillId="7" borderId="24" xfId="53" applyNumberFormat="1" applyFont="1" applyFill="1" applyBorder="1" applyAlignment="1">
      <alignment vertical="center"/>
    </xf>
    <xf numFmtId="0" fontId="28" fillId="15" borderId="39" xfId="53" applyFont="1" applyFill="1" applyBorder="1" applyAlignment="1">
      <alignment horizontal="left" vertical="center" wrapText="1"/>
    </xf>
    <xf numFmtId="0" fontId="28" fillId="15" borderId="40" xfId="53" applyFont="1" applyFill="1" applyBorder="1" applyAlignment="1">
      <alignment horizontal="center" vertical="center"/>
    </xf>
    <xf numFmtId="49" fontId="27" fillId="15" borderId="39" xfId="53" applyNumberFormat="1" applyFont="1" applyFill="1" applyBorder="1" applyAlignment="1">
      <alignment horizontal="center" vertical="center" wrapText="1"/>
    </xf>
    <xf numFmtId="4" fontId="28" fillId="0" borderId="41" xfId="0" applyNumberFormat="1" applyFont="1" applyBorder="1" applyAlignment="1">
      <alignment vertical="center"/>
    </xf>
    <xf numFmtId="4" fontId="27" fillId="0" borderId="41" xfId="0" applyNumberFormat="1" applyFont="1" applyBorder="1" applyAlignment="1">
      <alignment vertical="center"/>
    </xf>
    <xf numFmtId="2" fontId="28" fillId="0" borderId="42" xfId="0" applyNumberFormat="1" applyFont="1" applyBorder="1" applyAlignment="1">
      <alignment vertical="center"/>
    </xf>
    <xf numFmtId="2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2" fontId="28" fillId="0" borderId="45" xfId="0" applyNumberFormat="1" applyFont="1" applyBorder="1" applyAlignment="1">
      <alignment vertical="center"/>
    </xf>
    <xf numFmtId="186" fontId="27" fillId="16" borderId="39" xfId="53" applyNumberFormat="1" applyFont="1" applyFill="1" applyBorder="1" applyAlignment="1">
      <alignment vertical="center"/>
    </xf>
    <xf numFmtId="4" fontId="28" fillId="7" borderId="46" xfId="0" applyNumberFormat="1" applyFont="1" applyFill="1" applyBorder="1" applyAlignment="1">
      <alignment vertical="center"/>
    </xf>
    <xf numFmtId="0" fontId="27" fillId="7" borderId="46" xfId="0" applyFont="1" applyFill="1" applyBorder="1" applyAlignment="1">
      <alignment vertical="center"/>
    </xf>
    <xf numFmtId="4" fontId="28" fillId="7" borderId="47" xfId="0" applyNumberFormat="1" applyFont="1" applyFill="1" applyBorder="1" applyAlignment="1">
      <alignment vertical="center"/>
    </xf>
    <xf numFmtId="4" fontId="28" fillId="7" borderId="48" xfId="0" applyNumberFormat="1" applyFont="1" applyFill="1" applyBorder="1" applyAlignment="1">
      <alignment vertical="center"/>
    </xf>
    <xf numFmtId="0" fontId="27" fillId="7" borderId="48" xfId="0" applyFont="1" applyFill="1" applyBorder="1" applyAlignment="1">
      <alignment vertical="center"/>
    </xf>
    <xf numFmtId="4" fontId="28" fillId="7" borderId="49" xfId="0" applyNumberFormat="1" applyFont="1" applyFill="1" applyBorder="1" applyAlignment="1">
      <alignment vertical="center"/>
    </xf>
    <xf numFmtId="4" fontId="27" fillId="7" borderId="48" xfId="0" applyNumberFormat="1" applyFont="1" applyFill="1" applyBorder="1" applyAlignment="1">
      <alignment vertical="center"/>
    </xf>
    <xf numFmtId="0" fontId="32" fillId="15" borderId="39" xfId="53" applyFont="1" applyFill="1" applyBorder="1" applyAlignment="1">
      <alignment horizontal="center" vertical="center"/>
    </xf>
    <xf numFmtId="4" fontId="27" fillId="15" borderId="39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horizontal="center" vertical="center"/>
    </xf>
    <xf numFmtId="4" fontId="27" fillId="15" borderId="50" xfId="53" applyNumberFormat="1" applyFont="1" applyFill="1" applyBorder="1" applyAlignment="1">
      <alignment vertical="center"/>
    </xf>
    <xf numFmtId="4" fontId="28" fillId="15" borderId="51" xfId="0" applyNumberFormat="1" applyFont="1" applyFill="1" applyBorder="1" applyAlignment="1">
      <alignment vertical="center"/>
    </xf>
    <xf numFmtId="4" fontId="27" fillId="15" borderId="52" xfId="0" applyNumberFormat="1" applyFont="1" applyFill="1" applyBorder="1" applyAlignment="1">
      <alignment vertical="center"/>
    </xf>
    <xf numFmtId="4" fontId="28" fillId="15" borderId="53" xfId="0" applyNumberFormat="1" applyFont="1" applyFill="1" applyBorder="1" applyAlignment="1">
      <alignment vertical="center"/>
    </xf>
    <xf numFmtId="4" fontId="28" fillId="15" borderId="50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vertical="center"/>
    </xf>
    <xf numFmtId="4" fontId="28" fillId="15" borderId="54" xfId="53" applyNumberFormat="1" applyFont="1" applyFill="1" applyBorder="1" applyAlignment="1">
      <alignment vertical="center"/>
    </xf>
    <xf numFmtId="0" fontId="27" fillId="0" borderId="11" xfId="53" applyFont="1" applyBorder="1" applyAlignment="1">
      <alignment horizontal="left" vertical="center"/>
    </xf>
    <xf numFmtId="0" fontId="27" fillId="0" borderId="11" xfId="53" applyFont="1" applyBorder="1" applyAlignment="1">
      <alignment horizontal="center" vertical="center"/>
    </xf>
    <xf numFmtId="0" fontId="27" fillId="0" borderId="55" xfId="53" applyFont="1" applyBorder="1" applyAlignment="1">
      <alignment horizontal="left" vertical="center"/>
    </xf>
    <xf numFmtId="0" fontId="27" fillId="0" borderId="55" xfId="53" applyFont="1" applyBorder="1" applyAlignment="1">
      <alignment horizontal="center" vertical="center" wrapText="1"/>
    </xf>
    <xf numFmtId="49" fontId="27" fillId="0" borderId="56" xfId="53" applyNumberFormat="1" applyFont="1" applyBorder="1" applyAlignment="1">
      <alignment horizontal="center" vertical="center" wrapText="1"/>
    </xf>
    <xf numFmtId="0" fontId="27" fillId="0" borderId="56" xfId="53" applyFont="1" applyBorder="1" applyAlignment="1">
      <alignment horizontal="left" vertical="center"/>
    </xf>
    <xf numFmtId="0" fontId="27" fillId="0" borderId="56" xfId="53" applyFont="1" applyBorder="1" applyAlignment="1">
      <alignment horizontal="center" vertical="center"/>
    </xf>
    <xf numFmtId="2" fontId="27" fillId="16" borderId="56" xfId="53" applyNumberFormat="1" applyFont="1" applyFill="1" applyBorder="1" applyAlignment="1">
      <alignment vertical="center"/>
    </xf>
    <xf numFmtId="4" fontId="27" fillId="0" borderId="56" xfId="53" applyNumberFormat="1" applyFont="1" applyBorder="1" applyAlignment="1">
      <alignment vertical="center"/>
    </xf>
    <xf numFmtId="49" fontId="27" fillId="7" borderId="57" xfId="53" applyNumberFormat="1" applyFont="1" applyFill="1" applyBorder="1" applyAlignment="1">
      <alignment horizontal="center" vertical="center" wrapText="1"/>
    </xf>
    <xf numFmtId="0" fontId="28" fillId="7" borderId="57" xfId="53" applyFont="1" applyFill="1" applyBorder="1" applyAlignment="1">
      <alignment horizontal="left" vertical="center"/>
    </xf>
    <xf numFmtId="0" fontId="27" fillId="7" borderId="57" xfId="53" applyFont="1" applyFill="1" applyBorder="1" applyAlignment="1">
      <alignment horizontal="center" vertical="center"/>
    </xf>
    <xf numFmtId="2" fontId="27" fillId="7" borderId="57" xfId="53" applyNumberFormat="1" applyFont="1" applyFill="1" applyBorder="1" applyAlignment="1">
      <alignment vertical="center"/>
    </xf>
    <xf numFmtId="4" fontId="27" fillId="7" borderId="57" xfId="53" applyNumberFormat="1" applyFont="1" applyFill="1" applyBorder="1" applyAlignment="1">
      <alignment vertical="center"/>
    </xf>
    <xf numFmtId="4" fontId="27" fillId="7" borderId="58" xfId="53" applyNumberFormat="1" applyFont="1" applyFill="1" applyBorder="1" applyAlignment="1">
      <alignment vertical="center"/>
    </xf>
    <xf numFmtId="0" fontId="28" fillId="0" borderId="59" xfId="0" applyFont="1" applyBorder="1" applyAlignment="1">
      <alignment vertical="center"/>
    </xf>
    <xf numFmtId="4" fontId="27" fillId="0" borderId="59" xfId="0" applyNumberFormat="1" applyFont="1" applyBorder="1" applyAlignment="1">
      <alignment vertical="center"/>
    </xf>
    <xf numFmtId="2" fontId="28" fillId="0" borderId="60" xfId="0" applyNumberFormat="1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4" fontId="27" fillId="0" borderId="61" xfId="0" applyNumberFormat="1" applyFont="1" applyBorder="1" applyAlignment="1">
      <alignment vertical="center"/>
    </xf>
    <xf numFmtId="2" fontId="28" fillId="0" borderId="62" xfId="0" applyNumberFormat="1" applyFont="1" applyBorder="1" applyAlignment="1">
      <alignment vertical="center"/>
    </xf>
    <xf numFmtId="0" fontId="28" fillId="0" borderId="12" xfId="53" applyFont="1" applyFill="1" applyBorder="1" applyAlignment="1">
      <alignment horizontal="center" vertical="center"/>
    </xf>
    <xf numFmtId="0" fontId="28" fillId="7" borderId="63" xfId="53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vertical="center" wrapText="1"/>
    </xf>
    <xf numFmtId="0" fontId="27" fillId="7" borderId="63" xfId="0" applyFont="1" applyFill="1" applyBorder="1" applyAlignment="1">
      <alignment vertical="center" wrapText="1"/>
    </xf>
    <xf numFmtId="17" fontId="36" fillId="7" borderId="64" xfId="53" applyNumberFormat="1" applyFont="1" applyFill="1" applyBorder="1" applyAlignment="1">
      <alignment horizontal="center" vertical="center" wrapText="1"/>
    </xf>
    <xf numFmtId="0" fontId="37" fillId="7" borderId="65" xfId="0" applyFont="1" applyFill="1" applyBorder="1" applyAlignment="1">
      <alignment vertical="center" wrapText="1"/>
    </xf>
    <xf numFmtId="0" fontId="37" fillId="7" borderId="64" xfId="0" applyFont="1" applyFill="1" applyBorder="1" applyAlignment="1">
      <alignment vertical="center" wrapText="1"/>
    </xf>
    <xf numFmtId="2" fontId="40" fillId="15" borderId="66" xfId="53" applyNumberFormat="1" applyFont="1" applyFill="1" applyBorder="1" applyAlignment="1">
      <alignment vertical="center"/>
    </xf>
    <xf numFmtId="0" fontId="39" fillId="15" borderId="67" xfId="0" applyFont="1" applyFill="1" applyBorder="1" applyAlignment="1">
      <alignment vertical="center"/>
    </xf>
    <xf numFmtId="2" fontId="40" fillId="15" borderId="68" xfId="53" applyNumberFormat="1" applyFont="1" applyFill="1" applyBorder="1" applyAlignment="1">
      <alignment horizontal="left" vertical="center"/>
    </xf>
    <xf numFmtId="0" fontId="0" fillId="15" borderId="69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188</xdr:row>
      <xdr:rowOff>85725</xdr:rowOff>
    </xdr:from>
    <xdr:to>
      <xdr:col>4</xdr:col>
      <xdr:colOff>104775</xdr:colOff>
      <xdr:row>193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117532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188</xdr:row>
      <xdr:rowOff>38100</xdr:rowOff>
    </xdr:from>
    <xdr:to>
      <xdr:col>9</xdr:col>
      <xdr:colOff>361950</xdr:colOff>
      <xdr:row>192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112770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3"/>
  <sheetViews>
    <sheetView showGridLines="0" showZero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38" t="s">
        <v>2</v>
      </c>
      <c r="H3" s="139"/>
      <c r="I3" s="141">
        <v>41883</v>
      </c>
      <c r="J3" s="142"/>
    </row>
    <row r="4" spans="1:14" ht="19.5">
      <c r="A4" s="46"/>
      <c r="B4" s="1"/>
      <c r="C4" s="1"/>
      <c r="D4" s="3"/>
      <c r="E4" s="2"/>
      <c r="F4" s="4"/>
      <c r="G4" s="140"/>
      <c r="H4" s="139"/>
      <c r="I4" s="143"/>
      <c r="J4" s="142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4" t="s">
        <v>4</v>
      </c>
      <c r="B6" s="145"/>
      <c r="C6" s="55" t="s">
        <v>353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6" t="s">
        <v>3</v>
      </c>
      <c r="B7" s="147"/>
      <c r="C7" s="56" t="s">
        <v>354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20.238710500059682</v>
      </c>
      <c r="G12" s="17">
        <f>+E12*F12</f>
        <v>0</v>
      </c>
      <c r="H12" s="91"/>
      <c r="I12" s="92">
        <f>+G12/$H$186*100</f>
        <v>0</v>
      </c>
      <c r="J12" s="93"/>
      <c r="K12" s="18"/>
      <c r="L12" s="10"/>
      <c r="M12" s="13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1055.1215527657682</v>
      </c>
      <c r="G13" s="17">
        <f>+E13*F13</f>
        <v>0</v>
      </c>
      <c r="H13" s="91"/>
      <c r="I13" s="92">
        <f>+G13/$H$186*100</f>
        <v>0</v>
      </c>
      <c r="J13" s="93"/>
      <c r="K13" s="18"/>
      <c r="L13" s="10"/>
      <c r="M13" s="13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720.2447511215132</v>
      </c>
      <c r="G14" s="17">
        <f>+E14*F14</f>
        <v>0</v>
      </c>
      <c r="H14" s="91"/>
      <c r="I14" s="92">
        <f>+G14/$H$186*100</f>
        <v>0</v>
      </c>
      <c r="J14" s="94"/>
      <c r="K14" s="18"/>
      <c r="L14" s="10"/>
      <c r="M14" s="13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346.1223755607566</v>
      </c>
      <c r="G15" s="17">
        <f>+E15*F15</f>
        <v>0</v>
      </c>
      <c r="H15" s="91"/>
      <c r="I15" s="92">
        <f>+G15/$H$186*100</f>
        <v>0</v>
      </c>
      <c r="J15" s="94"/>
      <c r="K15" s="18"/>
      <c r="L15" s="10"/>
      <c r="M15" s="13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28.619783333502653</v>
      </c>
      <c r="G16" s="17">
        <f>+E16*F16</f>
        <v>0</v>
      </c>
      <c r="H16" s="91"/>
      <c r="I16" s="92">
        <f>+G16/$H$186*100</f>
        <v>0</v>
      </c>
      <c r="J16" s="93"/>
      <c r="K16" s="18"/>
      <c r="L16" s="10"/>
      <c r="M16" s="13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2"/>
      <c r="M17" s="13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194.20587247010315</v>
      </c>
      <c r="G18" s="17">
        <f aca="true" t="shared" si="0" ref="G18:G24">+E18*F18</f>
        <v>0</v>
      </c>
      <c r="H18" s="91"/>
      <c r="I18" s="92">
        <f aca="true" t="shared" si="1" ref="I18:I24">+G18/$H$186*100</f>
        <v>0</v>
      </c>
      <c r="J18" s="93"/>
      <c r="K18" s="18"/>
      <c r="L18" s="10"/>
      <c r="M18" s="13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135.87903973733586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10"/>
      <c r="M19" s="13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216.191764519702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10"/>
      <c r="M20" s="13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318.4417179145532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10"/>
      <c r="M21" s="13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158.76293212586629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10"/>
      <c r="M22" s="13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137.67072148542044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10"/>
      <c r="M23" s="13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305.38712148542044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10"/>
      <c r="M24" s="13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0"/>
      <c r="M25" s="13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1048.6039171779914</v>
      </c>
      <c r="G26" s="17">
        <f aca="true" t="shared" si="2" ref="G26:G98">+E26*F26</f>
        <v>0</v>
      </c>
      <c r="H26" s="91"/>
      <c r="I26" s="92">
        <f aca="true" t="shared" si="3" ref="I26:I45">+G26/$H$186*100</f>
        <v>0</v>
      </c>
      <c r="J26" s="93"/>
      <c r="K26" s="11"/>
      <c r="L26" s="12"/>
      <c r="M26" s="13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1423.8333523749047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10"/>
      <c r="M27" s="13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2321.7761047876375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10"/>
      <c r="M28" s="13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2979.836937693935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10"/>
      <c r="M29" s="13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2508.358093925169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10"/>
      <c r="M30" s="13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3230.2180717864767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10"/>
      <c r="M31" s="13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3510.926365231467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10"/>
      <c r="M32" s="13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4615.2229944837245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10"/>
      <c r="M33" s="13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5169.967733053302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10"/>
      <c r="M34" s="13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5854.544979617854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10"/>
      <c r="M35" s="13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6390.178159273515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10"/>
      <c r="M36" s="13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5030.313532080322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10"/>
      <c r="M37" s="13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5411.232601908153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10"/>
      <c r="M38" s="13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806.10106594439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10"/>
      <c r="M39" s="13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827.316865010256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10"/>
      <c r="M40" s="13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4662.571692080322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10"/>
      <c r="M41" s="13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5594.366270763003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10"/>
      <c r="M42" s="13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5866.604643873109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10"/>
      <c r="M43" s="13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6433.794346389126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10"/>
      <c r="M44" s="13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7006.798205244376</v>
      </c>
      <c r="G45" s="17">
        <f>+E45*F45</f>
        <v>0</v>
      </c>
      <c r="H45" s="91"/>
      <c r="I45" s="92">
        <f t="shared" si="3"/>
        <v>0</v>
      </c>
      <c r="J45" s="93"/>
      <c r="K45" s="11"/>
      <c r="L45" s="10"/>
      <c r="M45" s="13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10"/>
      <c r="M46" s="13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698.651591465769</v>
      </c>
      <c r="G47" s="17">
        <f>+E47*F47</f>
        <v>0</v>
      </c>
      <c r="H47" s="91"/>
      <c r="I47" s="92">
        <f>+G47/$H$186*100</f>
        <v>0</v>
      </c>
      <c r="J47" s="93"/>
      <c r="K47" s="11"/>
      <c r="L47" s="10"/>
      <c r="M47" s="13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807.5081475124051</v>
      </c>
      <c r="G48" s="17">
        <f>+E48*F48</f>
        <v>0</v>
      </c>
      <c r="H48" s="91"/>
      <c r="I48" s="92">
        <f>+G48/$H$186*100</f>
        <v>0</v>
      </c>
      <c r="J48" s="93"/>
      <c r="K48" s="11"/>
      <c r="L48" s="10"/>
      <c r="M48" s="13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555.2835576447212</v>
      </c>
      <c r="G49" s="17">
        <f>+E49*F49</f>
        <v>0</v>
      </c>
      <c r="H49" s="91"/>
      <c r="I49" s="92">
        <f>+G49/$H$186*100</f>
        <v>0</v>
      </c>
      <c r="J49" s="93"/>
      <c r="K49" s="11"/>
      <c r="L49" s="10"/>
      <c r="M49" s="13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662.8198744662822</v>
      </c>
      <c r="G50" s="17">
        <f>+E50*F50</f>
        <v>0</v>
      </c>
      <c r="H50" s="91"/>
      <c r="I50" s="92">
        <f>+G50/$H$186*100</f>
        <v>0</v>
      </c>
      <c r="J50" s="93"/>
      <c r="K50" s="11"/>
      <c r="L50" s="10"/>
      <c r="M50" s="13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2438.22455653572</v>
      </c>
      <c r="G51" s="17">
        <f>+E51*F51</f>
        <v>0</v>
      </c>
      <c r="H51" s="91"/>
      <c r="I51" s="92">
        <f>+G51/$H$186*100</f>
        <v>0</v>
      </c>
      <c r="J51" s="93"/>
      <c r="K51" s="11"/>
      <c r="L51" s="10"/>
      <c r="M51" s="13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0"/>
      <c r="M52" s="13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1816.0207168630366</v>
      </c>
      <c r="G53" s="17">
        <f t="shared" si="2"/>
        <v>0</v>
      </c>
      <c r="H53" s="91"/>
      <c r="I53" s="92">
        <f aca="true" t="shared" si="4" ref="I53:I63">+G53/$H$186*100</f>
        <v>0</v>
      </c>
      <c r="J53" s="93"/>
      <c r="K53" s="11"/>
      <c r="L53" s="10"/>
      <c r="M53" s="13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1995.0043434180895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10"/>
      <c r="M54" s="13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2427.398663131972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10"/>
      <c r="M55" s="13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220.9436600616676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10"/>
      <c r="M56" s="13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253.29271011894505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10"/>
      <c r="M57" s="13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336.3198611103565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10"/>
      <c r="M58" s="13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361.804744553099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10"/>
      <c r="M59" s="13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44.08628750145573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10"/>
      <c r="M60" s="13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208.4230259587585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10"/>
      <c r="M61" s="13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176.57663835795773</v>
      </c>
      <c r="G62" s="17">
        <f>+E62*F62</f>
        <v>0</v>
      </c>
      <c r="H62" s="91"/>
      <c r="I62" s="92">
        <f>+G62/$H$186*100</f>
        <v>0</v>
      </c>
      <c r="J62" s="93"/>
      <c r="K62" s="11"/>
      <c r="L62" s="10"/>
      <c r="M62" s="13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395.8220824836426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12"/>
      <c r="M63" s="13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0"/>
      <c r="M64" s="13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76.84557061349503</v>
      </c>
      <c r="G65" s="17">
        <f t="shared" si="2"/>
        <v>0</v>
      </c>
      <c r="H65" s="91"/>
      <c r="I65" s="92">
        <f>+G65/$H$186*100</f>
        <v>0</v>
      </c>
      <c r="J65" s="93"/>
      <c r="K65" s="18"/>
      <c r="L65" s="10"/>
      <c r="M65" s="13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62.784203122103484</v>
      </c>
      <c r="G66" s="17">
        <f t="shared" si="2"/>
        <v>0</v>
      </c>
      <c r="H66" s="91"/>
      <c r="I66" s="92">
        <f>+G66/$H$186*100</f>
        <v>0</v>
      </c>
      <c r="J66" s="93"/>
      <c r="K66" s="18"/>
      <c r="L66" s="10"/>
      <c r="M66" s="13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231.4661823006143</v>
      </c>
      <c r="G67" s="17">
        <f t="shared" si="2"/>
        <v>0</v>
      </c>
      <c r="H67" s="91"/>
      <c r="I67" s="92">
        <f>+G67/$H$186*100</f>
        <v>0</v>
      </c>
      <c r="J67" s="93"/>
      <c r="K67" s="18"/>
      <c r="L67" s="12"/>
      <c r="M67" s="13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0"/>
      <c r="M68" s="13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405.0013087853663</v>
      </c>
      <c r="G69" s="17">
        <f t="shared" si="2"/>
        <v>0</v>
      </c>
      <c r="H69" s="91"/>
      <c r="I69" s="92">
        <f aca="true" t="shared" si="5" ref="I69:I75">+G69/$H$186*100</f>
        <v>0</v>
      </c>
      <c r="J69" s="93"/>
      <c r="K69" s="18"/>
      <c r="L69" s="10"/>
      <c r="M69" s="13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480.47619843945307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10"/>
      <c r="M70" s="13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514.8636697397335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10"/>
      <c r="M71" s="13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449.73834741538695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10"/>
      <c r="M72" s="13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834.9990083488171</v>
      </c>
      <c r="G73" s="17">
        <f>+E73*F73</f>
        <v>0</v>
      </c>
      <c r="H73" s="91"/>
      <c r="I73" s="92">
        <f t="shared" si="5"/>
        <v>0</v>
      </c>
      <c r="J73" s="93"/>
      <c r="K73" s="18"/>
      <c r="L73" s="10"/>
      <c r="M73" s="13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243.86698665591922</v>
      </c>
      <c r="G74" s="17">
        <f>+E74*F74</f>
        <v>0</v>
      </c>
      <c r="H74" s="91"/>
      <c r="I74" s="92">
        <f t="shared" si="5"/>
        <v>0</v>
      </c>
      <c r="J74" s="93"/>
      <c r="K74" s="18"/>
      <c r="L74" s="10"/>
      <c r="M74" s="13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100.95710797695969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12"/>
      <c r="M75" s="13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0"/>
      <c r="M76" s="13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169.2363874386387</v>
      </c>
      <c r="G77" s="17">
        <f t="shared" si="2"/>
        <v>0</v>
      </c>
      <c r="H77" s="91"/>
      <c r="I77" s="92">
        <f aca="true" t="shared" si="6" ref="I77:I87">+G77/$H$186*100</f>
        <v>0</v>
      </c>
      <c r="J77" s="93"/>
      <c r="K77" s="18"/>
      <c r="L77" s="10"/>
      <c r="M77" s="13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280.9166111751749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10"/>
      <c r="M78" s="13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301.92276779711653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10"/>
      <c r="M79" s="13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120.17564058758748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10"/>
      <c r="M80" s="13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161.0104424558556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10"/>
      <c r="M81" s="13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88.61429044069061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10"/>
      <c r="M82" s="13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244.9378081570082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10"/>
      <c r="M83" s="13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160.41576958458575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10"/>
      <c r="M84" s="13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53.59926857242248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10"/>
      <c r="M85" s="13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82.49089294929908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10"/>
      <c r="M86" s="13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60.9921936172322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12"/>
      <c r="M87" s="13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0"/>
      <c r="M88" s="13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101.01613613323048</v>
      </c>
      <c r="G89" s="17">
        <f t="shared" si="2"/>
        <v>0</v>
      </c>
      <c r="H89" s="95"/>
      <c r="I89" s="92">
        <f>+G89/$H$186*100</f>
        <v>0</v>
      </c>
      <c r="J89" s="93"/>
      <c r="K89" s="18"/>
      <c r="L89" s="10"/>
      <c r="M89" s="13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126.98145838967861</v>
      </c>
      <c r="G90" s="17">
        <f t="shared" si="2"/>
        <v>0</v>
      </c>
      <c r="H90" s="95"/>
      <c r="I90" s="92">
        <f>+G90/$H$186*100</f>
        <v>0</v>
      </c>
      <c r="J90" s="93"/>
      <c r="K90" s="18"/>
      <c r="L90" s="10"/>
      <c r="M90" s="13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152.3335006461267</v>
      </c>
      <c r="G91" s="17">
        <f t="shared" si="2"/>
        <v>0</v>
      </c>
      <c r="H91" s="95"/>
      <c r="I91" s="92">
        <f>+G91/$H$186*100</f>
        <v>0</v>
      </c>
      <c r="J91" s="93"/>
      <c r="K91" s="18"/>
      <c r="L91" s="10"/>
      <c r="M91" s="13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217.20335192204055</v>
      </c>
      <c r="G92" s="17">
        <f t="shared" si="2"/>
        <v>0</v>
      </c>
      <c r="H92" s="95"/>
      <c r="I92" s="92">
        <f>+G92/$H$186*100</f>
        <v>0</v>
      </c>
      <c r="J92" s="93"/>
      <c r="K92" s="18"/>
      <c r="L92" s="10"/>
      <c r="M92" s="13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151.9912127192269</v>
      </c>
      <c r="G93" s="17">
        <f t="shared" si="2"/>
        <v>0</v>
      </c>
      <c r="H93" s="95"/>
      <c r="I93" s="92">
        <f>+G93/$H$186*100</f>
        <v>0</v>
      </c>
      <c r="J93" s="93"/>
      <c r="K93" s="18"/>
      <c r="L93" s="12"/>
      <c r="M93" s="13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0"/>
      <c r="M94" s="13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169.96798934134068</v>
      </c>
      <c r="G95" s="17">
        <f t="shared" si="2"/>
        <v>0</v>
      </c>
      <c r="H95" s="91"/>
      <c r="I95" s="92">
        <f aca="true" t="shared" si="7" ref="I95:I106">+G95/$H$186*100</f>
        <v>0</v>
      </c>
      <c r="J95" s="93"/>
      <c r="K95" s="18"/>
      <c r="L95" s="10"/>
      <c r="M95" s="13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305.61923349426536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10"/>
      <c r="M96" s="13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323.2850144533903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10"/>
      <c r="M97" s="13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159.85770934134067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10"/>
      <c r="M98" s="13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280.37672157587224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10"/>
      <c r="M99" s="13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300.93963612004006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10"/>
      <c r="M100" s="13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238.65193570144527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10"/>
      <c r="M101" s="13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237.56559120960878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10"/>
      <c r="M102" s="13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277.3547362173272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10"/>
      <c r="M103" s="13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330.0818169396654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10"/>
      <c r="M104" s="13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246.04509888331546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10"/>
      <c r="M105" s="13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53.14208344539999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12"/>
      <c r="M106" s="13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0"/>
      <c r="M107" s="13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245.04031905713583</v>
      </c>
      <c r="G108" s="17">
        <f aca="true" t="shared" si="9" ref="G108:G113">+E108*F108</f>
        <v>0</v>
      </c>
      <c r="H108" s="91"/>
      <c r="I108" s="92">
        <f aca="true" t="shared" si="10" ref="I108:I113">+G108/$H$186*100</f>
        <v>0</v>
      </c>
      <c r="J108" s="93"/>
      <c r="K108" s="18"/>
      <c r="L108" s="10"/>
      <c r="M108" s="13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246.7506424558556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10"/>
      <c r="M109" s="13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376.93922991281335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10"/>
      <c r="M110" s="13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1653.6391484914113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10"/>
      <c r="M111" s="13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238.18684020295655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10"/>
      <c r="M112" s="13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206.68693819144204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12"/>
      <c r="M113" s="13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0"/>
      <c r="M114" s="13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234.7329675170953</v>
      </c>
      <c r="G115" s="17">
        <f aca="true" t="shared" si="11" ref="G115:G129">+E115*F115</f>
        <v>0</v>
      </c>
      <c r="H115" s="95"/>
      <c r="I115" s="92">
        <f aca="true" t="shared" si="12" ref="I115:I129">+G115/$H$186*100</f>
        <v>0</v>
      </c>
      <c r="J115" s="93"/>
      <c r="K115" s="18"/>
      <c r="L115" s="10"/>
      <c r="M115" s="13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245.609317562692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10"/>
      <c r="M116" s="13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367.23357179057996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10"/>
      <c r="M117" s="13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1670.5600611543232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10"/>
      <c r="M118" s="13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401.88558109926186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10"/>
      <c r="M119" s="13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383.97258819144207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10"/>
      <c r="M120" s="13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327.8080707000505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10"/>
      <c r="M121" s="13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308.648856442478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10"/>
      <c r="M122" s="13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342.1018697659165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10"/>
      <c r="M123" s="13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195.55424545491204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10"/>
      <c r="M124" s="13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130.51955058758747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10"/>
      <c r="M125" s="13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630.8321062633756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10"/>
      <c r="M126" s="13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491.47489719750973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10"/>
      <c r="M127" s="13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346.92619103036986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10"/>
      <c r="M128" s="13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333.04155835540774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12"/>
      <c r="M129" s="13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0"/>
      <c r="M130" s="13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53.43461228596249</v>
      </c>
      <c r="G131" s="17">
        <f aca="true" t="shared" si="13" ref="G131:G138">+E131*F131</f>
        <v>0</v>
      </c>
      <c r="H131" s="95"/>
      <c r="I131" s="92">
        <f aca="true" t="shared" si="14" ref="I131:I138">+G131/$H$186*100</f>
        <v>0</v>
      </c>
      <c r="J131" s="93"/>
      <c r="K131" s="18"/>
      <c r="L131" s="10"/>
      <c r="M131" s="13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57.325918644343986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10"/>
      <c r="M132" s="13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85.52926946906888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10"/>
      <c r="M133" s="13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187.35015328368905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10"/>
      <c r="M134" s="13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68.23325691307787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10"/>
      <c r="M135" s="13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91.41544869172654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10"/>
      <c r="M136" s="13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82.41544869172654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10"/>
      <c r="M137" s="13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63.423453736536274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12"/>
      <c r="M138" s="13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0"/>
      <c r="M139" s="13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1603.1147754194676</v>
      </c>
      <c r="G140" s="17">
        <f aca="true" t="shared" si="15" ref="G140:G146">+E140*F140</f>
        <v>0</v>
      </c>
      <c r="H140" s="95"/>
      <c r="I140" s="92">
        <f aca="true" t="shared" si="16" ref="I140:I146">+G140/$H$186*100</f>
        <v>0</v>
      </c>
      <c r="J140" s="93"/>
      <c r="K140" s="18"/>
      <c r="L140" s="10"/>
      <c r="M140" s="13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3571.750160255427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10"/>
      <c r="M141" s="13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4484.2490995452645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10"/>
      <c r="M142" s="13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2319.330299674417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10"/>
      <c r="M143" s="13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985.8407077235041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10"/>
      <c r="M144" s="13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1237.138450588503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10"/>
      <c r="M145" s="13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663.046263044213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12"/>
      <c r="M146" s="13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10"/>
      <c r="M147" s="13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259.5080864888522</v>
      </c>
      <c r="G148" s="17">
        <f>+E148*F148</f>
        <v>0</v>
      </c>
      <c r="H148" s="95"/>
      <c r="I148" s="92">
        <f>+G148/$H$186*100</f>
        <v>0</v>
      </c>
      <c r="J148" s="93"/>
      <c r="K148" s="18"/>
      <c r="L148" s="10"/>
      <c r="M148" s="13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652.6310183070341</v>
      </c>
      <c r="G149" s="17">
        <f>+E149*F149</f>
        <v>0</v>
      </c>
      <c r="H149" s="95"/>
      <c r="I149" s="92">
        <f>+G149/$H$186*100</f>
        <v>0</v>
      </c>
      <c r="J149" s="93"/>
      <c r="K149" s="18"/>
      <c r="L149" s="10"/>
      <c r="M149" s="13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938.2031268003727</v>
      </c>
      <c r="G150" s="17">
        <f>+E150*F150</f>
        <v>0</v>
      </c>
      <c r="H150" s="95"/>
      <c r="I150" s="92">
        <f>+G150/$H$186*100</f>
        <v>0</v>
      </c>
      <c r="J150" s="93"/>
      <c r="K150" s="18"/>
      <c r="L150" s="10"/>
      <c r="M150" s="13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517.4919776416506</v>
      </c>
      <c r="G151" s="17">
        <f>+E151*F151</f>
        <v>0</v>
      </c>
      <c r="H151" s="95"/>
      <c r="I151" s="92">
        <f>+G151/$H$186*100</f>
        <v>0</v>
      </c>
      <c r="J151" s="93"/>
      <c r="K151" s="18"/>
      <c r="L151" s="12"/>
      <c r="M151" s="13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0"/>
      <c r="M152" s="13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92.54993029050505</v>
      </c>
      <c r="G153" s="17">
        <f aca="true" t="shared" si="17" ref="G153:G158">+E153*F153</f>
        <v>0</v>
      </c>
      <c r="H153" s="95"/>
      <c r="I153" s="92">
        <f aca="true" t="shared" si="18" ref="I153:I158">+G153/$H$186*100</f>
        <v>0</v>
      </c>
      <c r="J153" s="93"/>
      <c r="K153" s="18"/>
      <c r="L153" s="10"/>
      <c r="M153" s="13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88.1621050980594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10"/>
      <c r="M154" s="13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71.73189051339578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10"/>
      <c r="M155" s="13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80.2864058242077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10"/>
      <c r="M156" s="13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153.1014192360038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10"/>
      <c r="M157" s="13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152.63891193400693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12"/>
      <c r="M158" s="13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SUM(G160:G164)</f>
        <v>0</v>
      </c>
      <c r="I159" s="103"/>
      <c r="J159" s="104">
        <f>SUM(I160:I164)</f>
        <v>0</v>
      </c>
      <c r="K159" s="18"/>
      <c r="L159" s="10"/>
      <c r="M159" s="13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3666.77822995504</v>
      </c>
      <c r="G160" s="17">
        <f>+E160*F160</f>
        <v>0</v>
      </c>
      <c r="H160" s="95"/>
      <c r="I160" s="92">
        <f>+G160/$H$186*100</f>
        <v>0</v>
      </c>
      <c r="J160" s="93"/>
      <c r="K160" s="5"/>
      <c r="L160" s="10"/>
      <c r="M160" s="13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2167.7180001460038</v>
      </c>
      <c r="G161" s="17">
        <f>+E161*F161</f>
        <v>0</v>
      </c>
      <c r="H161" s="95"/>
      <c r="I161" s="92">
        <f>+G161/$H$186*100</f>
        <v>0</v>
      </c>
      <c r="J161" s="93"/>
      <c r="K161" s="5"/>
      <c r="L161" s="10"/>
      <c r="M161" s="13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630.3944137359589</v>
      </c>
      <c r="G162" s="17">
        <f>+E162*F162</f>
        <v>0</v>
      </c>
      <c r="H162" s="95"/>
      <c r="I162" s="92">
        <f>+G162/$H$186*100</f>
        <v>0</v>
      </c>
      <c r="J162" s="93"/>
      <c r="K162" s="5"/>
      <c r="L162" s="10"/>
      <c r="M162" s="13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572.7751328640296</v>
      </c>
      <c r="G163" s="17">
        <f>+E163*F163</f>
        <v>0</v>
      </c>
      <c r="H163" s="95"/>
      <c r="I163" s="92">
        <f>+G163/$H$186*100</f>
        <v>0</v>
      </c>
      <c r="J163" s="93"/>
      <c r="K163" s="5"/>
      <c r="L163" s="10"/>
      <c r="M163" s="13"/>
      <c r="N163" s="13"/>
    </row>
    <row r="164" spans="1:14" ht="12.75">
      <c r="A164" s="22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311.2089166675133</v>
      </c>
      <c r="G164" s="17">
        <f>+E164*F164</f>
        <v>0</v>
      </c>
      <c r="H164" s="95"/>
      <c r="I164" s="92">
        <f>+G164/$H$186*100</f>
        <v>0</v>
      </c>
      <c r="J164" s="93"/>
      <c r="K164" s="27"/>
      <c r="L164" s="12"/>
      <c r="M164" s="13"/>
      <c r="N164" s="13"/>
    </row>
    <row r="165" spans="1:14" ht="12.75">
      <c r="A165" s="62">
        <v>17</v>
      </c>
      <c r="B165" s="63"/>
      <c r="C165" s="64" t="s">
        <v>307</v>
      </c>
      <c r="D165" s="65"/>
      <c r="E165" s="66"/>
      <c r="F165" s="67"/>
      <c r="G165" s="68"/>
      <c r="H165" s="102">
        <f>SUM(G166:G173)</f>
        <v>0</v>
      </c>
      <c r="I165" s="103"/>
      <c r="J165" s="104">
        <f>SUM(I166:I173)</f>
        <v>0</v>
      </c>
      <c r="K165" s="18"/>
      <c r="L165" s="10"/>
      <c r="M165" s="10"/>
      <c r="N165" s="10"/>
    </row>
    <row r="166" spans="1:14" ht="12.75">
      <c r="A166" s="26"/>
      <c r="B166" s="15" t="s">
        <v>279</v>
      </c>
      <c r="C166" s="116" t="s">
        <v>346</v>
      </c>
      <c r="D166" s="117" t="s">
        <v>293</v>
      </c>
      <c r="E166" s="41">
        <v>0</v>
      </c>
      <c r="F166" s="17">
        <v>6706.465285180193</v>
      </c>
      <c r="G166" s="17">
        <f>+E166*F166</f>
        <v>0</v>
      </c>
      <c r="H166" s="95"/>
      <c r="I166" s="92">
        <f>+G166/$H$186*100</f>
        <v>0</v>
      </c>
      <c r="J166" s="93"/>
      <c r="K166" s="5"/>
      <c r="L166" s="10"/>
      <c r="M166" s="10"/>
      <c r="N166" s="10"/>
    </row>
    <row r="167" spans="1:14" ht="12.75">
      <c r="A167" s="25"/>
      <c r="B167" s="15" t="s">
        <v>220</v>
      </c>
      <c r="C167" s="116" t="s">
        <v>355</v>
      </c>
      <c r="D167" s="117" t="s">
        <v>293</v>
      </c>
      <c r="E167" s="41"/>
      <c r="F167" s="17">
        <v>5577.099127669732</v>
      </c>
      <c r="G167" s="17">
        <f aca="true" t="shared" si="19" ref="G167:G173">+E167*F167</f>
        <v>0</v>
      </c>
      <c r="H167" s="95"/>
      <c r="I167" s="92">
        <f aca="true" t="shared" si="20" ref="I167:I173">+G167/$H$186*100</f>
        <v>0</v>
      </c>
      <c r="J167" s="93"/>
      <c r="K167" s="5"/>
      <c r="L167" s="10"/>
      <c r="M167" s="10"/>
      <c r="N167" s="10"/>
    </row>
    <row r="168" spans="1:14" ht="12.75">
      <c r="A168" s="25"/>
      <c r="B168" s="15" t="s">
        <v>114</v>
      </c>
      <c r="C168" s="116" t="s">
        <v>347</v>
      </c>
      <c r="D168" s="117" t="s">
        <v>293</v>
      </c>
      <c r="E168" s="41">
        <v>0</v>
      </c>
      <c r="F168" s="17">
        <v>10401.908592201678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10"/>
      <c r="M168" s="10"/>
      <c r="N168" s="10"/>
    </row>
    <row r="169" spans="1:14" ht="12.75">
      <c r="A169" s="25"/>
      <c r="B169" s="15" t="s">
        <v>115</v>
      </c>
      <c r="C169" s="116" t="s">
        <v>348</v>
      </c>
      <c r="D169" s="117" t="s">
        <v>291</v>
      </c>
      <c r="E169" s="41"/>
      <c r="F169" s="17">
        <v>69.94828248226837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10"/>
      <c r="M169" s="10"/>
      <c r="N169" s="10"/>
    </row>
    <row r="170" spans="1:14" ht="12.75">
      <c r="A170" s="25"/>
      <c r="B170" s="15" t="s">
        <v>342</v>
      </c>
      <c r="C170" s="116" t="s">
        <v>349</v>
      </c>
      <c r="D170" s="117" t="s">
        <v>293</v>
      </c>
      <c r="E170" s="41">
        <v>0</v>
      </c>
      <c r="F170" s="17">
        <v>9824.143751829157</v>
      </c>
      <c r="G170" s="17">
        <f t="shared" si="19"/>
        <v>0</v>
      </c>
      <c r="H170" s="95"/>
      <c r="I170" s="92">
        <f t="shared" si="20"/>
        <v>0</v>
      </c>
      <c r="J170" s="93"/>
      <c r="K170" s="27"/>
      <c r="L170" s="10"/>
      <c r="M170" s="10"/>
      <c r="N170" s="10"/>
    </row>
    <row r="171" spans="1:14" ht="12.75">
      <c r="A171" s="25"/>
      <c r="B171" s="15" t="s">
        <v>343</v>
      </c>
      <c r="C171" s="116" t="s">
        <v>356</v>
      </c>
      <c r="D171" s="117" t="s">
        <v>293</v>
      </c>
      <c r="E171" s="41"/>
      <c r="F171" s="17">
        <v>6669.709582919463</v>
      </c>
      <c r="G171" s="17">
        <f t="shared" si="19"/>
        <v>0</v>
      </c>
      <c r="H171" s="95"/>
      <c r="I171" s="92">
        <f t="shared" si="20"/>
        <v>0</v>
      </c>
      <c r="J171" s="93"/>
      <c r="K171" s="27"/>
      <c r="L171" s="10"/>
      <c r="M171" s="10"/>
      <c r="N171" s="10"/>
    </row>
    <row r="172" spans="1:14" ht="12.75">
      <c r="A172" s="25"/>
      <c r="B172" s="15" t="s">
        <v>344</v>
      </c>
      <c r="C172" s="116" t="s">
        <v>350</v>
      </c>
      <c r="D172" s="117" t="s">
        <v>293</v>
      </c>
      <c r="E172" s="41">
        <v>0</v>
      </c>
      <c r="F172" s="17">
        <v>12285.078220944906</v>
      </c>
      <c r="G172" s="17">
        <f t="shared" si="19"/>
        <v>0</v>
      </c>
      <c r="H172" s="95"/>
      <c r="I172" s="92">
        <f t="shared" si="20"/>
        <v>0</v>
      </c>
      <c r="J172" s="93"/>
      <c r="K172" s="27"/>
      <c r="L172" s="10"/>
      <c r="M172" s="10"/>
      <c r="N172" s="10"/>
    </row>
    <row r="173" spans="1:14" ht="12.75">
      <c r="A173" s="23"/>
      <c r="B173" s="15" t="s">
        <v>345</v>
      </c>
      <c r="C173" s="116" t="s">
        <v>357</v>
      </c>
      <c r="D173" s="117" t="s">
        <v>293</v>
      </c>
      <c r="E173" s="41">
        <v>0</v>
      </c>
      <c r="F173" s="17">
        <v>10460.088808351313</v>
      </c>
      <c r="G173" s="17">
        <f t="shared" si="19"/>
        <v>0</v>
      </c>
      <c r="H173" s="95"/>
      <c r="I173" s="92">
        <f t="shared" si="20"/>
        <v>0</v>
      </c>
      <c r="J173" s="93"/>
      <c r="K173" s="27"/>
      <c r="L173" s="10"/>
      <c r="M173" s="10"/>
      <c r="N173" s="10"/>
    </row>
    <row r="174" spans="1:14" ht="12.75">
      <c r="A174" s="62">
        <v>18</v>
      </c>
      <c r="B174" s="63"/>
      <c r="C174" s="64" t="s">
        <v>308</v>
      </c>
      <c r="D174" s="65"/>
      <c r="E174" s="66"/>
      <c r="F174" s="67"/>
      <c r="G174" s="68"/>
      <c r="H174" s="102">
        <f>SUM(G175:G176)</f>
        <v>0</v>
      </c>
      <c r="I174" s="103"/>
      <c r="J174" s="104">
        <f>SUM(I175:I176)</f>
        <v>0</v>
      </c>
      <c r="K174" s="18"/>
      <c r="L174" s="12"/>
      <c r="M174" s="13"/>
      <c r="N174" s="13"/>
    </row>
    <row r="175" spans="1:14" ht="12.75">
      <c r="A175" s="21"/>
      <c r="B175" s="15" t="s">
        <v>281</v>
      </c>
      <c r="C175" s="47" t="s">
        <v>23</v>
      </c>
      <c r="D175" s="16" t="s">
        <v>293</v>
      </c>
      <c r="E175" s="41">
        <v>0</v>
      </c>
      <c r="F175" s="17">
        <v>6014.8406141027735</v>
      </c>
      <c r="G175" s="17">
        <f>+E175*F175</f>
        <v>0</v>
      </c>
      <c r="H175" s="95"/>
      <c r="I175" s="92">
        <f>+G175/$H$186*100</f>
        <v>0</v>
      </c>
      <c r="J175" s="93"/>
      <c r="K175" s="5"/>
      <c r="L175" s="10"/>
      <c r="M175" s="10"/>
      <c r="N175" s="10"/>
    </row>
    <row r="176" spans="1:14" ht="12.75">
      <c r="A176" s="19"/>
      <c r="B176" s="15" t="s">
        <v>221</v>
      </c>
      <c r="C176" s="47" t="s">
        <v>24</v>
      </c>
      <c r="D176" s="16" t="s">
        <v>320</v>
      </c>
      <c r="E176" s="41">
        <v>0</v>
      </c>
      <c r="F176" s="17">
        <v>7596.223755607566</v>
      </c>
      <c r="G176" s="17">
        <f>+E176*F176</f>
        <v>0</v>
      </c>
      <c r="H176" s="95"/>
      <c r="I176" s="92">
        <f>+G176/$H$186*100</f>
        <v>0</v>
      </c>
      <c r="J176" s="93"/>
      <c r="K176" s="5"/>
      <c r="L176" s="10"/>
      <c r="M176" s="10"/>
      <c r="N176" s="10"/>
    </row>
    <row r="177" spans="1:14" ht="12.75">
      <c r="A177" s="57">
        <v>19</v>
      </c>
      <c r="B177" s="85"/>
      <c r="C177" s="86" t="s">
        <v>309</v>
      </c>
      <c r="D177" s="60"/>
      <c r="E177" s="87"/>
      <c r="F177" s="61"/>
      <c r="G177" s="68"/>
      <c r="H177" s="99">
        <f>SUM(G178:G180)</f>
        <v>0</v>
      </c>
      <c r="I177" s="100"/>
      <c r="J177" s="101">
        <f>SUM(I178:I180)</f>
        <v>0</v>
      </c>
      <c r="K177" s="18"/>
      <c r="L177" s="12"/>
      <c r="M177" s="13"/>
      <c r="N177" s="13"/>
    </row>
    <row r="178" spans="1:14" ht="12.75">
      <c r="A178" s="21"/>
      <c r="B178" s="15" t="s">
        <v>282</v>
      </c>
      <c r="C178" s="47" t="s">
        <v>21</v>
      </c>
      <c r="D178" s="16" t="s">
        <v>291</v>
      </c>
      <c r="E178" s="41">
        <v>0</v>
      </c>
      <c r="F178" s="17">
        <v>1892.9492185102354</v>
      </c>
      <c r="G178" s="17">
        <f>+E178*F178</f>
        <v>0</v>
      </c>
      <c r="H178" s="95"/>
      <c r="I178" s="92">
        <f>+G178/$H$186*100</f>
        <v>0</v>
      </c>
      <c r="J178" s="93"/>
      <c r="K178" s="5"/>
      <c r="L178" s="10"/>
      <c r="M178" s="10"/>
      <c r="N178" s="10"/>
    </row>
    <row r="179" spans="1:14" ht="12.75">
      <c r="A179" s="21"/>
      <c r="B179" s="15" t="s">
        <v>283</v>
      </c>
      <c r="C179" s="47" t="s">
        <v>22</v>
      </c>
      <c r="D179" s="16" t="s">
        <v>290</v>
      </c>
      <c r="E179" s="41">
        <v>0</v>
      </c>
      <c r="F179" s="17">
        <v>3192.90432337891</v>
      </c>
      <c r="G179" s="17">
        <f>+E179*F179</f>
        <v>0</v>
      </c>
      <c r="H179" s="95"/>
      <c r="I179" s="92">
        <f>+G179/$H$186*100</f>
        <v>0</v>
      </c>
      <c r="J179" s="93"/>
      <c r="K179" s="5"/>
      <c r="L179" s="10"/>
      <c r="M179" s="10"/>
      <c r="N179" s="10"/>
    </row>
    <row r="180" spans="1:14" ht="12.75">
      <c r="A180" s="22"/>
      <c r="B180" s="15" t="s">
        <v>222</v>
      </c>
      <c r="C180" s="47" t="s">
        <v>28</v>
      </c>
      <c r="D180" s="16" t="s">
        <v>293</v>
      </c>
      <c r="E180" s="41">
        <v>0</v>
      </c>
      <c r="F180" s="17">
        <v>6660.91521837577</v>
      </c>
      <c r="G180" s="17">
        <f>+E180*F180</f>
        <v>0</v>
      </c>
      <c r="H180" s="95"/>
      <c r="I180" s="92">
        <f>+G180/$H$186*100</f>
        <v>0</v>
      </c>
      <c r="J180" s="93"/>
      <c r="K180" s="5"/>
      <c r="L180" s="10"/>
      <c r="M180" s="10"/>
      <c r="N180" s="10"/>
    </row>
    <row r="181" spans="1:14" ht="12.75">
      <c r="A181" s="62">
        <v>20</v>
      </c>
      <c r="B181" s="63"/>
      <c r="C181" s="64" t="s">
        <v>284</v>
      </c>
      <c r="D181" s="65"/>
      <c r="E181" s="66"/>
      <c r="F181" s="67"/>
      <c r="G181" s="68"/>
      <c r="H181" s="102">
        <f>SUM(G182:G185)</f>
        <v>5.33000559789438E-06</v>
      </c>
      <c r="I181" s="103"/>
      <c r="J181" s="104">
        <f>SUM(I182:I185)</f>
        <v>100</v>
      </c>
      <c r="K181" s="18"/>
      <c r="L181" s="12"/>
      <c r="M181" s="13"/>
      <c r="N181" s="13"/>
    </row>
    <row r="182" spans="1:14" ht="12.75">
      <c r="A182" s="21"/>
      <c r="B182" s="15" t="s">
        <v>285</v>
      </c>
      <c r="C182" s="47" t="s">
        <v>116</v>
      </c>
      <c r="D182" s="16" t="s">
        <v>293</v>
      </c>
      <c r="E182" s="41">
        <v>0</v>
      </c>
      <c r="F182" s="17">
        <v>53.53436677890265</v>
      </c>
      <c r="G182" s="17">
        <f>+E182*F182</f>
        <v>0</v>
      </c>
      <c r="H182" s="95"/>
      <c r="I182" s="92">
        <f>+G182/$H$186*100</f>
        <v>0</v>
      </c>
      <c r="J182" s="93"/>
      <c r="K182" s="5"/>
      <c r="L182" s="10"/>
      <c r="M182" s="10"/>
      <c r="N182" s="10"/>
    </row>
    <row r="183" spans="1:14" ht="12.75">
      <c r="A183" s="21"/>
      <c r="B183" s="15" t="s">
        <v>286</v>
      </c>
      <c r="C183" s="47" t="s">
        <v>29</v>
      </c>
      <c r="D183" s="28" t="s">
        <v>290</v>
      </c>
      <c r="E183" s="41">
        <v>0</v>
      </c>
      <c r="F183" s="17">
        <v>1054.7575684485378</v>
      </c>
      <c r="G183" s="17">
        <f>+E183*F183</f>
        <v>0</v>
      </c>
      <c r="H183" s="95"/>
      <c r="I183" s="92">
        <f>+G183/$H$186*100</f>
        <v>0</v>
      </c>
      <c r="J183" s="93"/>
      <c r="K183" s="5"/>
      <c r="L183" s="10"/>
      <c r="M183" s="10"/>
      <c r="N183" s="10"/>
    </row>
    <row r="184" spans="1:14" ht="12.75">
      <c r="A184" s="21"/>
      <c r="B184" s="15" t="s">
        <v>287</v>
      </c>
      <c r="C184" s="118" t="s">
        <v>352</v>
      </c>
      <c r="D184" s="119" t="s">
        <v>290</v>
      </c>
      <c r="E184" s="41">
        <v>0</v>
      </c>
      <c r="F184" s="17">
        <v>677.360138004681</v>
      </c>
      <c r="G184" s="17">
        <f>+E184*F184</f>
        <v>0</v>
      </c>
      <c r="H184" s="95"/>
      <c r="I184" s="92">
        <f>+G184/$H$186*100</f>
        <v>0</v>
      </c>
      <c r="J184" s="93"/>
      <c r="K184" s="5"/>
      <c r="L184" s="10"/>
      <c r="M184" s="10"/>
      <c r="N184" s="10"/>
    </row>
    <row r="185" spans="1:14" ht="13.5" thickBot="1">
      <c r="A185" s="29"/>
      <c r="B185" s="15" t="s">
        <v>351</v>
      </c>
      <c r="C185" s="48" t="s">
        <v>223</v>
      </c>
      <c r="D185" s="30" t="s">
        <v>293</v>
      </c>
      <c r="E185" s="42">
        <v>1E-09</v>
      </c>
      <c r="F185" s="17">
        <v>5330.00559789438</v>
      </c>
      <c r="G185" s="17">
        <f>+E185*F185</f>
        <v>5.33000559789438E-06</v>
      </c>
      <c r="H185" s="96"/>
      <c r="I185" s="92">
        <f>+G185/$H$186*100</f>
        <v>100</v>
      </c>
      <c r="J185" s="97"/>
      <c r="K185" s="5"/>
      <c r="L185" s="10"/>
      <c r="M185" s="10"/>
      <c r="N185" s="10"/>
    </row>
    <row r="186" spans="1:14" ht="13.5" thickBot="1">
      <c r="A186" s="89"/>
      <c r="B186" s="90"/>
      <c r="C186" s="88" t="s">
        <v>316</v>
      </c>
      <c r="D186" s="106" t="s">
        <v>288</v>
      </c>
      <c r="E186" s="107"/>
      <c r="F186" s="108"/>
      <c r="G186" s="109"/>
      <c r="H186" s="110">
        <f>SUM(H11:H185)</f>
        <v>5.33000559789438E-06</v>
      </c>
      <c r="I186" s="111">
        <f>SUM(I12:I185)</f>
        <v>100</v>
      </c>
      <c r="J186" s="112">
        <f>SUM(J11:J185)</f>
        <v>100</v>
      </c>
      <c r="K186" s="31"/>
      <c r="L186" s="12"/>
      <c r="M186" s="13"/>
      <c r="N186" s="13"/>
    </row>
    <row r="187" spans="1:14" ht="5.25" customHeight="1" thickBot="1">
      <c r="A187" s="32"/>
      <c r="B187" s="33"/>
      <c r="C187" s="34"/>
      <c r="D187" s="35"/>
      <c r="E187" s="5"/>
      <c r="F187" s="5"/>
      <c r="G187" s="5"/>
      <c r="H187" s="5"/>
      <c r="I187" s="5"/>
      <c r="J187" s="5"/>
      <c r="K187" s="5"/>
      <c r="L187" s="10"/>
      <c r="M187" s="10"/>
      <c r="N187" s="10"/>
    </row>
    <row r="188" spans="1:14" ht="13.5" thickBot="1">
      <c r="A188" s="89"/>
      <c r="B188" s="90"/>
      <c r="C188" s="88" t="s">
        <v>0</v>
      </c>
      <c r="D188" s="106" t="s">
        <v>1</v>
      </c>
      <c r="E188" s="98">
        <v>1.452</v>
      </c>
      <c r="F188" s="108"/>
      <c r="G188" s="109"/>
      <c r="H188" s="113">
        <f>+H186*E188</f>
        <v>7.73916812814264E-06</v>
      </c>
      <c r="I188" s="114"/>
      <c r="J188" s="115">
        <v>100</v>
      </c>
      <c r="K188" s="5"/>
      <c r="L188" s="10"/>
      <c r="M188" s="10"/>
      <c r="N188" s="10"/>
    </row>
    <row r="189" spans="1:14" ht="12.75">
      <c r="A189" s="49"/>
      <c r="B189" s="50"/>
      <c r="C189" s="51"/>
      <c r="D189" s="52"/>
      <c r="E189" s="44"/>
      <c r="F189" s="53"/>
      <c r="G189" s="31"/>
      <c r="H189" s="53"/>
      <c r="I189" s="31"/>
      <c r="J189" s="43"/>
      <c r="K189" s="5"/>
      <c r="L189" s="10"/>
      <c r="M189" s="10"/>
      <c r="N189" s="10"/>
    </row>
    <row r="190" spans="1:14" ht="12.75">
      <c r="A190" s="32"/>
      <c r="B190" s="46"/>
      <c r="C190" s="9"/>
      <c r="D190" s="35"/>
      <c r="E190" s="5"/>
      <c r="F190" s="54"/>
      <c r="G190" s="5"/>
      <c r="H190" s="18"/>
      <c r="I190" s="5"/>
      <c r="J190" s="36"/>
      <c r="K190" s="5"/>
      <c r="L190" s="10"/>
      <c r="M190" s="10"/>
      <c r="N190" s="10"/>
    </row>
    <row r="191" spans="1:14" ht="12.75">
      <c r="A191" s="32"/>
      <c r="B191" s="33"/>
      <c r="C191" s="34"/>
      <c r="D191" s="35"/>
      <c r="E191" s="5"/>
      <c r="F191" s="5"/>
      <c r="G191" s="5"/>
      <c r="H191" s="5"/>
      <c r="I191" s="5"/>
      <c r="J191" s="5"/>
      <c r="K191" s="5"/>
      <c r="L191" s="10"/>
      <c r="M191" s="10"/>
      <c r="N191" s="10"/>
    </row>
    <row r="192" spans="1:14" ht="12.75">
      <c r="A192" s="5"/>
      <c r="B192" s="33"/>
      <c r="C192" s="34"/>
      <c r="D192" s="35"/>
      <c r="E192" s="5"/>
      <c r="F192" s="5"/>
      <c r="G192" s="5"/>
      <c r="H192" s="5"/>
      <c r="I192" s="5"/>
      <c r="J192" s="5"/>
      <c r="K192" s="5"/>
      <c r="L192" s="10"/>
      <c r="M192" s="10"/>
      <c r="N192" s="10"/>
    </row>
    <row r="193" spans="1:14" ht="12.75">
      <c r="A193" s="5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2.75">
      <c r="A194" s="5"/>
      <c r="B194" s="33"/>
      <c r="C194" s="34"/>
      <c r="D194" s="35"/>
      <c r="E194" s="5"/>
      <c r="F194" s="5"/>
      <c r="G194" s="5"/>
      <c r="H194" s="5"/>
      <c r="I194" s="5"/>
      <c r="J194" s="5"/>
      <c r="K194" s="5"/>
      <c r="L194" s="10"/>
      <c r="M194" s="10"/>
      <c r="N194" s="10"/>
    </row>
    <row r="195" spans="1:14" ht="12.75">
      <c r="A195" s="5"/>
      <c r="B195" s="33"/>
      <c r="C195" s="34"/>
      <c r="D195" s="35"/>
      <c r="E195" s="5"/>
      <c r="F195" s="5"/>
      <c r="G195" s="5"/>
      <c r="H195" s="5"/>
      <c r="I195" s="5"/>
      <c r="J195" s="5"/>
      <c r="K195" s="5"/>
      <c r="L195" s="10"/>
      <c r="M195" s="10"/>
      <c r="N195" s="10"/>
    </row>
    <row r="196" spans="1:14" ht="12.75">
      <c r="A196" s="5"/>
      <c r="B196" s="33"/>
      <c r="C196" s="34"/>
      <c r="D196" s="35"/>
      <c r="E196" s="5"/>
      <c r="F196" s="5"/>
      <c r="G196" s="5"/>
      <c r="H196" s="5"/>
      <c r="I196" s="5"/>
      <c r="J196" s="5"/>
      <c r="K196" s="5"/>
      <c r="L196" s="10"/>
      <c r="M196" s="10"/>
      <c r="N196" s="10"/>
    </row>
    <row r="197" spans="1:14" ht="12.75">
      <c r="A197" s="5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10"/>
      <c r="M203" s="10"/>
      <c r="N203" s="10"/>
    </row>
    <row r="204" spans="1:14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10"/>
      <c r="M204" s="10"/>
      <c r="N204" s="10"/>
    </row>
    <row r="205" spans="1:14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10"/>
      <c r="M205" s="10"/>
      <c r="N205" s="10"/>
    </row>
    <row r="206" spans="1:14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10"/>
      <c r="M206" s="10"/>
      <c r="N206" s="10"/>
    </row>
    <row r="207" spans="1:14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10"/>
      <c r="M207" s="10"/>
      <c r="N207" s="10"/>
    </row>
    <row r="208" spans="1:14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WinuE</cp:lastModifiedBy>
  <cp:lastPrinted>2014-10-15T15:40:51Z</cp:lastPrinted>
  <dcterms:created xsi:type="dcterms:W3CDTF">2013-11-20T23:51:58Z</dcterms:created>
  <dcterms:modified xsi:type="dcterms:W3CDTF">2014-10-16T17:26:40Z</dcterms:modified>
  <cp:category/>
  <cp:version/>
  <cp:contentType/>
  <cp:contentStatus/>
</cp:coreProperties>
</file>