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<sst xmlns="http://schemas.openxmlformats.org/spreadsheetml/2006/main" count="52" uniqueCount="52">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</sst>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\ #,##0.00"/>
    <numFmt numFmtId="181" formatCode="0.0"/>
    <numFmt numFmtId="182" formatCode="0.000"/>
    <numFmt numFmtId="183" formatCode="0.0000"/>
    <numFmt numFmtId="184" formatCode="#,##0.0"/>
    <numFmt numFmtId="185" formatCode="#,##0.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5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85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/>
    </xf>
    <xf numFmtId="0" fontId="13" fillId="0" borderId="0" xfId="33" applyFont="1" applyAlignment="1">
      <alignment/>
    </xf>
    <xf numFmtId="0" fontId="0" fillId="0" borderId="0" xfId="33" applyAlignment="1">
      <alignment/>
    </xf>
    <xf numFmtId="2" fontId="11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49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3" width="3.7109375" style="0" customWidth="1"/>
    <col min="24" max="24" width="8.28125" style="0" customWidth="1"/>
  </cols>
  <sheetData>
    <row r="5" spans="16:20" ht="33.75" customHeight="1">
      <c r="P5" s="67">
        <v>43374</v>
      </c>
      <c r="Q5" s="67"/>
      <c r="R5" s="67"/>
      <c r="S5" s="53"/>
      <c r="T5" s="53"/>
    </row>
    <row r="6" spans="16:18" ht="20.25">
      <c r="P6" s="7"/>
      <c r="Q6" s="7"/>
      <c r="R6" s="7"/>
    </row>
    <row r="8" ht="8.25" customHeight="1"/>
    <row r="9" spans="1:18" ht="19.5" customHeight="1">
      <c r="A9" s="59" t="s">
        <v>0</v>
      </c>
      <c r="B9" s="60"/>
      <c r="C9" s="61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5"/>
      <c r="C10" s="15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47">
        <v>10</v>
      </c>
      <c r="R10" s="48">
        <v>2018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6"/>
      <c r="Q11" s="16"/>
      <c r="R11" s="16"/>
    </row>
    <row r="12" spans="1:18" ht="19.5" customHeight="1">
      <c r="A12" s="64" t="s">
        <v>2</v>
      </c>
      <c r="B12" s="65"/>
      <c r="C12" s="65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78">
        <v>55</v>
      </c>
      <c r="Q13" s="78"/>
      <c r="R13" s="78"/>
    </row>
    <row r="14" spans="1:18" ht="12.75" customHeight="1">
      <c r="A14" s="3"/>
      <c r="B14" s="3"/>
      <c r="C14" s="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</row>
    <row r="15" spans="1:1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1"/>
      <c r="P15" s="16"/>
      <c r="Q15" s="16"/>
      <c r="R15" s="16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2" t="s">
        <v>47</v>
      </c>
      <c r="O16" s="14" t="s">
        <v>6</v>
      </c>
      <c r="P16" s="74" t="s">
        <v>5</v>
      </c>
      <c r="Q16" s="74"/>
      <c r="R16" s="74"/>
      <c r="T16" s="5"/>
    </row>
    <row r="17" spans="1:20" ht="7.5" customHeight="1">
      <c r="A17" s="1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19"/>
      <c r="Q17" s="19"/>
      <c r="R17" s="19"/>
      <c r="T17" s="5"/>
    </row>
    <row r="18" spans="1:26" ht="12.75">
      <c r="A18" s="20" t="s">
        <v>24</v>
      </c>
      <c r="B18" s="30" t="s">
        <v>36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54">
        <v>1000.5626518466285</v>
      </c>
      <c r="O18" s="42">
        <f>+N18*$P$13+0</f>
        <v>55030.94585156457</v>
      </c>
      <c r="P18" s="21"/>
      <c r="Q18" s="22"/>
      <c r="R18" s="23">
        <f>+O18/$O$41*100</f>
        <v>4.791976660726039</v>
      </c>
      <c r="S18" s="8"/>
      <c r="T18" s="13"/>
      <c r="U18" s="58"/>
      <c r="V18" s="8"/>
      <c r="W18" s="8"/>
      <c r="X18" s="8"/>
      <c r="Y18" s="8"/>
      <c r="Z18" s="8"/>
    </row>
    <row r="19" spans="1:26" ht="12.75">
      <c r="A19" s="20" t="s">
        <v>25</v>
      </c>
      <c r="B19" s="31" t="s">
        <v>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55">
        <v>452.1355174865454</v>
      </c>
      <c r="O19" s="42">
        <f aca="true" t="shared" si="0" ref="O19:O39">+N19*$P$13+0</f>
        <v>24867.453461759997</v>
      </c>
      <c r="P19" s="21"/>
      <c r="Q19" s="22"/>
      <c r="R19" s="23">
        <f aca="true" t="shared" si="1" ref="R19:R39">+O19/$O$41*100</f>
        <v>2.1654044784523165</v>
      </c>
      <c r="S19" s="8"/>
      <c r="T19" s="13"/>
      <c r="U19" s="58"/>
      <c r="V19" s="8"/>
      <c r="W19" s="8"/>
      <c r="X19" s="8"/>
      <c r="Y19" s="8"/>
      <c r="Z19" s="8"/>
    </row>
    <row r="20" spans="1:26" ht="12.75">
      <c r="A20" s="20" t="s">
        <v>26</v>
      </c>
      <c r="B20" s="31" t="s">
        <v>39</v>
      </c>
      <c r="C20" s="31"/>
      <c r="D20" s="31"/>
      <c r="E20" s="31"/>
      <c r="F20" s="31"/>
      <c r="G20" s="31"/>
      <c r="H20" s="31"/>
      <c r="I20" s="31"/>
      <c r="J20" s="31"/>
      <c r="K20" s="32"/>
      <c r="L20" s="31"/>
      <c r="M20" s="31"/>
      <c r="N20" s="55">
        <v>1640.6971722103476</v>
      </c>
      <c r="O20" s="42">
        <f t="shared" si="0"/>
        <v>90238.34447156911</v>
      </c>
      <c r="P20" s="21"/>
      <c r="Q20" s="22"/>
      <c r="R20" s="23">
        <f t="shared" si="1"/>
        <v>7.857761372604534</v>
      </c>
      <c r="S20" s="8"/>
      <c r="T20" s="13"/>
      <c r="U20" s="58"/>
      <c r="V20" s="8"/>
      <c r="W20" s="8"/>
      <c r="X20" s="8"/>
      <c r="Y20" s="8"/>
      <c r="Z20" s="8"/>
    </row>
    <row r="21" spans="1:26" ht="12.75">
      <c r="A21" s="20" t="s">
        <v>27</v>
      </c>
      <c r="B21" s="31" t="s">
        <v>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55">
        <v>3932.5497912422247</v>
      </c>
      <c r="O21" s="42">
        <f t="shared" si="0"/>
        <v>216290.23851832235</v>
      </c>
      <c r="P21" s="21"/>
      <c r="Q21" s="22"/>
      <c r="R21" s="23">
        <f t="shared" si="1"/>
        <v>18.834089781380737</v>
      </c>
      <c r="S21" s="8"/>
      <c r="T21" s="13"/>
      <c r="U21" s="58"/>
      <c r="V21" s="8"/>
      <c r="W21" s="8"/>
      <c r="X21" s="8"/>
      <c r="Y21" s="8"/>
      <c r="Z21" s="8"/>
    </row>
    <row r="22" spans="1:26" ht="12.75">
      <c r="A22" s="20" t="s">
        <v>28</v>
      </c>
      <c r="B22" s="31" t="s">
        <v>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55">
        <v>145.86129254791737</v>
      </c>
      <c r="O22" s="42">
        <f t="shared" si="0"/>
        <v>8022.371090135455</v>
      </c>
      <c r="P22" s="21"/>
      <c r="Q22" s="22"/>
      <c r="R22" s="23">
        <f t="shared" si="1"/>
        <v>0.6985708574100304</v>
      </c>
      <c r="S22" s="8"/>
      <c r="T22" s="13"/>
      <c r="U22" s="58"/>
      <c r="V22" s="8"/>
      <c r="W22" s="8"/>
      <c r="X22" s="8"/>
      <c r="Y22" s="8"/>
      <c r="Z22" s="8"/>
    </row>
    <row r="23" spans="1:26" ht="12.75">
      <c r="A23" s="20" t="s">
        <v>29</v>
      </c>
      <c r="B23" s="31" t="s">
        <v>10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55">
        <v>1596.7525083719127</v>
      </c>
      <c r="O23" s="42">
        <f t="shared" si="0"/>
        <v>87821.38796045519</v>
      </c>
      <c r="P23" s="21"/>
      <c r="Q23" s="22"/>
      <c r="R23" s="23">
        <f t="shared" si="1"/>
        <v>7.647297986740006</v>
      </c>
      <c r="S23" s="8"/>
      <c r="T23" s="13"/>
      <c r="U23" s="58"/>
      <c r="V23" s="8"/>
      <c r="W23" s="8"/>
      <c r="X23" s="8"/>
      <c r="Y23" s="8"/>
      <c r="Z23" s="8"/>
    </row>
    <row r="24" spans="1:26" ht="12.75">
      <c r="A24" s="20" t="s">
        <v>30</v>
      </c>
      <c r="B24" s="31" t="s">
        <v>11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5">
        <v>2086.998356332909</v>
      </c>
      <c r="O24" s="42">
        <f t="shared" si="0"/>
        <v>114784.90959831001</v>
      </c>
      <c r="P24" s="21"/>
      <c r="Q24" s="22"/>
      <c r="R24" s="23">
        <f t="shared" si="1"/>
        <v>9.995223583514179</v>
      </c>
      <c r="S24" s="8"/>
      <c r="T24" s="13"/>
      <c r="U24" s="58"/>
      <c r="V24" s="8"/>
      <c r="W24" s="8"/>
      <c r="X24" s="8"/>
      <c r="Y24" s="8"/>
      <c r="Z24" s="8"/>
    </row>
    <row r="25" spans="1:26" ht="12.75">
      <c r="A25" s="20" t="s">
        <v>31</v>
      </c>
      <c r="B25" s="31" t="s">
        <v>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55">
        <v>486.9995493243638</v>
      </c>
      <c r="O25" s="42">
        <f t="shared" si="0"/>
        <v>26784.975212840007</v>
      </c>
      <c r="P25" s="21"/>
      <c r="Q25" s="22"/>
      <c r="R25" s="23">
        <f t="shared" si="1"/>
        <v>2.3323781572692273</v>
      </c>
      <c r="S25" s="8"/>
      <c r="T25" s="13"/>
      <c r="U25" s="58"/>
      <c r="V25" s="8"/>
      <c r="W25" s="8"/>
      <c r="X25" s="8"/>
      <c r="Y25" s="8"/>
      <c r="Z25" s="8"/>
    </row>
    <row r="26" spans="1:26" ht="12.75">
      <c r="A26" s="20" t="s">
        <v>32</v>
      </c>
      <c r="B26" s="31" t="s">
        <v>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5">
        <v>629.198593394909</v>
      </c>
      <c r="O26" s="42">
        <f t="shared" si="0"/>
        <v>34605.922636719995</v>
      </c>
      <c r="P26" s="21"/>
      <c r="Q26" s="22"/>
      <c r="R26" s="23">
        <f t="shared" si="1"/>
        <v>3.013409474104804</v>
      </c>
      <c r="S26" s="8"/>
      <c r="T26" s="13"/>
      <c r="U26" s="58"/>
      <c r="V26" s="8"/>
      <c r="W26" s="8"/>
      <c r="X26" s="8"/>
      <c r="Y26" s="8"/>
      <c r="Z26" s="8"/>
    </row>
    <row r="27" spans="1:26" ht="12.75">
      <c r="A27" s="20">
        <v>10</v>
      </c>
      <c r="B27" s="31" t="s">
        <v>14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55">
        <v>499.41851463898956</v>
      </c>
      <c r="O27" s="42">
        <f t="shared" si="0"/>
        <v>27468.018305144426</v>
      </c>
      <c r="P27" s="21"/>
      <c r="Q27" s="22"/>
      <c r="R27" s="23">
        <f t="shared" si="1"/>
        <v>2.39185608384206</v>
      </c>
      <c r="S27" s="8"/>
      <c r="T27" s="13"/>
      <c r="U27" s="58"/>
      <c r="V27" s="8"/>
      <c r="W27" s="8"/>
      <c r="X27" s="8"/>
      <c r="Y27" s="8"/>
      <c r="Z27" s="8"/>
    </row>
    <row r="28" spans="1:26" ht="12.75">
      <c r="A28" s="20">
        <v>11</v>
      </c>
      <c r="B28" s="31" t="s">
        <v>15</v>
      </c>
      <c r="C28" s="31"/>
      <c r="D28" s="31"/>
      <c r="E28" s="31"/>
      <c r="F28" s="32"/>
      <c r="G28" s="31"/>
      <c r="H28" s="31"/>
      <c r="I28" s="31"/>
      <c r="J28" s="31"/>
      <c r="K28" s="31"/>
      <c r="L28" s="31"/>
      <c r="M28" s="31"/>
      <c r="N28" s="55">
        <v>858.1869748737606</v>
      </c>
      <c r="O28" s="42">
        <f t="shared" si="0"/>
        <v>47200.283618056834</v>
      </c>
      <c r="P28" s="21"/>
      <c r="Q28" s="22"/>
      <c r="R28" s="23">
        <f t="shared" si="1"/>
        <v>4.110099399117405</v>
      </c>
      <c r="S28" s="8"/>
      <c r="T28" s="13"/>
      <c r="U28" s="58"/>
      <c r="V28" s="8"/>
      <c r="W28" s="8"/>
      <c r="X28" s="8"/>
      <c r="Y28" s="8"/>
      <c r="Z28" s="8"/>
    </row>
    <row r="29" spans="1:26" ht="12.75">
      <c r="A29" s="20">
        <v>12</v>
      </c>
      <c r="B29" s="31" t="s">
        <v>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55">
        <v>155.97540524416058</v>
      </c>
      <c r="O29" s="42">
        <f t="shared" si="0"/>
        <v>8578.647288428832</v>
      </c>
      <c r="P29" s="21"/>
      <c r="Q29" s="22"/>
      <c r="R29" s="23">
        <f t="shared" si="1"/>
        <v>0.7470101949116861</v>
      </c>
      <c r="S29" s="8"/>
      <c r="T29" s="13"/>
      <c r="U29" s="58"/>
      <c r="V29" s="8"/>
      <c r="W29" s="8"/>
      <c r="X29" s="8"/>
      <c r="Y29" s="8"/>
      <c r="Z29" s="8"/>
    </row>
    <row r="30" spans="1:26" ht="12.75">
      <c r="A30" s="20">
        <v>13</v>
      </c>
      <c r="B30" s="31" t="s">
        <v>17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5">
        <v>1708.5849717790727</v>
      </c>
      <c r="O30" s="42">
        <f t="shared" si="0"/>
        <v>93972.173447849</v>
      </c>
      <c r="P30" s="21"/>
      <c r="Q30" s="22"/>
      <c r="R30" s="23">
        <f t="shared" si="1"/>
        <v>8.182895186545098</v>
      </c>
      <c r="S30" s="8"/>
      <c r="T30" s="13"/>
      <c r="U30" s="58"/>
      <c r="V30" s="8"/>
      <c r="W30" s="8"/>
      <c r="X30" s="8"/>
      <c r="Y30" s="8"/>
      <c r="Z30" s="8"/>
    </row>
    <row r="31" spans="1:26" ht="12.75">
      <c r="A31" s="20">
        <v>14</v>
      </c>
      <c r="B31" s="31" t="s">
        <v>18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55">
        <v>175.48343441892277</v>
      </c>
      <c r="O31" s="42">
        <f t="shared" si="0"/>
        <v>9651.588893040753</v>
      </c>
      <c r="P31" s="21"/>
      <c r="Q31" s="22"/>
      <c r="R31" s="23">
        <f t="shared" si="1"/>
        <v>0.840439647160072</v>
      </c>
      <c r="S31" s="8"/>
      <c r="T31" s="13"/>
      <c r="U31" s="58"/>
      <c r="V31" s="8"/>
      <c r="W31" s="8"/>
      <c r="X31" s="8"/>
      <c r="Y31" s="8"/>
      <c r="Z31" s="8"/>
    </row>
    <row r="32" spans="1:26" ht="12.75">
      <c r="A32" s="20">
        <v>15</v>
      </c>
      <c r="B32" s="31" t="s">
        <v>19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5">
        <v>1586.991646086831</v>
      </c>
      <c r="O32" s="42">
        <f t="shared" si="0"/>
        <v>87284.5405347757</v>
      </c>
      <c r="P32" s="21"/>
      <c r="Q32" s="22"/>
      <c r="R32" s="23">
        <f t="shared" si="1"/>
        <v>7.600550465060733</v>
      </c>
      <c r="S32" s="8"/>
      <c r="T32" s="13"/>
      <c r="U32" s="58"/>
      <c r="V32" s="8"/>
      <c r="W32" s="8"/>
      <c r="X32" s="8"/>
      <c r="Y32" s="8"/>
      <c r="Z32" s="8"/>
    </row>
    <row r="33" spans="1:26" ht="12.75">
      <c r="A33" s="20">
        <v>16</v>
      </c>
      <c r="B33" s="31" t="s">
        <v>40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55">
        <v>1482.0878515352777</v>
      </c>
      <c r="O33" s="42">
        <f t="shared" si="0"/>
        <v>81514.83183444027</v>
      </c>
      <c r="P33" s="21"/>
      <c r="Q33" s="22"/>
      <c r="R33" s="23">
        <f t="shared" si="1"/>
        <v>7.098136614029145</v>
      </c>
      <c r="S33" s="8"/>
      <c r="T33" s="13"/>
      <c r="U33" s="58"/>
      <c r="V33" s="8"/>
      <c r="W33" s="8"/>
      <c r="X33" s="8"/>
      <c r="Y33" s="8"/>
      <c r="Z33" s="8"/>
    </row>
    <row r="34" spans="1:26" ht="12.75">
      <c r="A34" s="20">
        <v>17</v>
      </c>
      <c r="B34" s="31" t="s">
        <v>41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55">
        <v>1143.4700242286096</v>
      </c>
      <c r="O34" s="42">
        <f t="shared" si="0"/>
        <v>62890.85133257353</v>
      </c>
      <c r="P34" s="21"/>
      <c r="Q34" s="22"/>
      <c r="R34" s="23">
        <f t="shared" si="1"/>
        <v>5.476400361567023</v>
      </c>
      <c r="S34" s="8"/>
      <c r="T34" s="13"/>
      <c r="U34" s="58"/>
      <c r="V34" s="8"/>
      <c r="W34" s="8"/>
      <c r="X34" s="8"/>
      <c r="Y34" s="8"/>
      <c r="Z34" s="8"/>
    </row>
    <row r="35" spans="1:26" ht="12.75">
      <c r="A35" s="20">
        <v>18</v>
      </c>
      <c r="B35" s="31" t="s">
        <v>45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55">
        <v>536.2984470428319</v>
      </c>
      <c r="O35" s="42">
        <f t="shared" si="0"/>
        <v>29496.414587355754</v>
      </c>
      <c r="P35" s="21"/>
      <c r="Q35" s="22"/>
      <c r="R35" s="23">
        <f t="shared" si="1"/>
        <v>2.568484478877793</v>
      </c>
      <c r="S35" s="8"/>
      <c r="T35" s="13"/>
      <c r="U35" s="58"/>
      <c r="V35" s="8"/>
      <c r="W35" s="8"/>
      <c r="X35" s="8"/>
      <c r="Y35" s="8"/>
      <c r="Z35" s="8"/>
    </row>
    <row r="36" spans="1:26" ht="12.75">
      <c r="A36" s="20">
        <v>19</v>
      </c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6">
        <v>0</v>
      </c>
      <c r="O36" s="42">
        <f>+N36*$P$13+0</f>
        <v>0</v>
      </c>
      <c r="P36" s="21"/>
      <c r="Q36" s="22"/>
      <c r="R36" s="23">
        <f t="shared" si="1"/>
        <v>0</v>
      </c>
      <c r="S36" s="8"/>
      <c r="T36" s="13"/>
      <c r="U36" s="58"/>
      <c r="V36" s="8"/>
      <c r="W36" s="8"/>
      <c r="X36" s="8"/>
      <c r="Y36" s="8"/>
      <c r="Z36" s="8"/>
    </row>
    <row r="37" spans="1:26" ht="12.75">
      <c r="A37" s="20">
        <v>20</v>
      </c>
      <c r="B37" s="31" t="s">
        <v>42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5">
        <v>0</v>
      </c>
      <c r="O37" s="42">
        <f t="shared" si="0"/>
        <v>0</v>
      </c>
      <c r="P37" s="21"/>
      <c r="Q37" s="22"/>
      <c r="R37" s="23">
        <f t="shared" si="1"/>
        <v>0</v>
      </c>
      <c r="S37" s="8"/>
      <c r="T37" s="13"/>
      <c r="U37" s="58"/>
      <c r="V37" s="8"/>
      <c r="W37" s="8"/>
      <c r="X37" s="8"/>
      <c r="Y37" s="8"/>
      <c r="Z37" s="8"/>
    </row>
    <row r="38" spans="1:26" ht="12.75">
      <c r="A38" s="20">
        <v>21</v>
      </c>
      <c r="B38" s="31" t="s">
        <v>20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55">
        <v>554.3591249362473</v>
      </c>
      <c r="O38" s="42">
        <f t="shared" si="0"/>
        <v>30489.7518714936</v>
      </c>
      <c r="P38" s="21"/>
      <c r="Q38" s="22"/>
      <c r="R38" s="23">
        <f t="shared" si="1"/>
        <v>2.6549821577411885</v>
      </c>
      <c r="S38" s="8"/>
      <c r="T38" s="13"/>
      <c r="U38" s="58"/>
      <c r="V38" s="8"/>
      <c r="W38" s="8"/>
      <c r="X38" s="8"/>
      <c r="Y38" s="8"/>
      <c r="Z38" s="8"/>
    </row>
    <row r="39" spans="1:26" ht="12.75">
      <c r="A39" s="20">
        <v>22</v>
      </c>
      <c r="B39" s="33" t="s">
        <v>21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7">
        <v>207.34487272727273</v>
      </c>
      <c r="O39" s="42">
        <f t="shared" si="0"/>
        <v>11403.968</v>
      </c>
      <c r="P39" s="21"/>
      <c r="Q39" s="22"/>
      <c r="R39" s="23">
        <f t="shared" si="1"/>
        <v>0.9930330589459229</v>
      </c>
      <c r="S39" s="8"/>
      <c r="T39" s="13"/>
      <c r="U39" s="58"/>
      <c r="V39" s="8"/>
      <c r="W39" s="8"/>
      <c r="X39" s="8"/>
      <c r="Y39" s="8"/>
      <c r="Z39" s="8"/>
    </row>
    <row r="40" spans="1:23" ht="12.75">
      <c r="A40" s="2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9"/>
      <c r="P40" s="25"/>
      <c r="Q40" s="25"/>
      <c r="R40" s="26"/>
      <c r="T40" s="13"/>
      <c r="U40" s="58"/>
      <c r="V40" s="8"/>
      <c r="W40" s="8"/>
    </row>
    <row r="41" spans="1:23" ht="12.75">
      <c r="A41" s="19"/>
      <c r="B41" s="35" t="s">
        <v>37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3">
        <f>SUM(O18:O39)</f>
        <v>1148397.6185148354</v>
      </c>
      <c r="P41" s="21"/>
      <c r="Q41" s="22"/>
      <c r="R41" s="23">
        <f>SUM(R18:R39)</f>
        <v>99.99999999999999</v>
      </c>
      <c r="T41" s="13"/>
      <c r="U41" s="58"/>
      <c r="V41" s="8"/>
      <c r="W41" s="8"/>
    </row>
    <row r="42" spans="1:23" ht="12.75">
      <c r="A42" s="19"/>
      <c r="B42" s="37" t="s">
        <v>22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2">
        <f>+O41/P13</f>
        <v>20879.956700269733</v>
      </c>
      <c r="P42" s="45"/>
      <c r="Q42" s="46"/>
      <c r="R42" s="46"/>
      <c r="T42" s="13"/>
      <c r="U42" s="58"/>
      <c r="V42" s="10"/>
      <c r="W42" s="9"/>
    </row>
    <row r="43" spans="1:21" ht="12.75">
      <c r="A43" s="1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19"/>
      <c r="Q43" s="19"/>
      <c r="R43" s="19"/>
      <c r="T43" s="13"/>
      <c r="U43" s="13"/>
    </row>
    <row r="44" spans="1:21" ht="12.75">
      <c r="A44" s="19"/>
      <c r="B44" s="12" t="s">
        <v>38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3">
        <f>+O41*O45</f>
        <v>1667473.3420835412</v>
      </c>
      <c r="P44" s="45"/>
      <c r="Q44" s="46"/>
      <c r="R44" s="46"/>
      <c r="T44" s="13"/>
      <c r="U44" s="58"/>
    </row>
    <row r="45" spans="1:21" ht="7.5" customHeight="1">
      <c r="A45" s="19"/>
      <c r="B45" s="40" t="s">
        <v>46</v>
      </c>
      <c r="C45" s="36"/>
      <c r="D45" s="36"/>
      <c r="E45" s="36"/>
      <c r="F45" s="36"/>
      <c r="G45" s="36"/>
      <c r="H45" s="36"/>
      <c r="I45" s="36"/>
      <c r="J45" s="41">
        <v>10</v>
      </c>
      <c r="K45" s="41">
        <v>10</v>
      </c>
      <c r="L45" s="41">
        <v>21</v>
      </c>
      <c r="M45" s="36"/>
      <c r="N45" s="36"/>
      <c r="O45" s="44">
        <f>(1+J45/100+K45/100)*(1+L45/100)</f>
        <v>1.4520000000000002</v>
      </c>
      <c r="P45" s="45"/>
      <c r="Q45" s="46"/>
      <c r="R45" s="46"/>
      <c r="T45" s="13"/>
      <c r="U45" s="13"/>
    </row>
    <row r="46" spans="1:21" ht="12.75">
      <c r="A46" s="19"/>
      <c r="B46" s="37" t="s">
        <v>23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2">
        <f>+O44/P13</f>
        <v>30317.697128791657</v>
      </c>
      <c r="P46" s="45"/>
      <c r="Q46" s="46"/>
      <c r="R46" s="46"/>
      <c r="T46" s="13"/>
      <c r="U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1" t="s">
        <v>49</v>
      </c>
      <c r="B54" s="49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 t="s">
        <v>48</v>
      </c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21" ht="12.75">
      <c r="A56" s="51" t="s">
        <v>50</v>
      </c>
      <c r="B56" s="49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51"/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51"/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9:C9"/>
    <mergeCell ref="A11:C11"/>
    <mergeCell ref="A13:C13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2018-11-15T00:36:54Z</dcterms:modified>
  <cp:category/>
  <cp:version/>
  <cp:contentType/>
  <cp:contentStatus/>
</cp:coreProperties>
</file>