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<sst xmlns="http://schemas.openxmlformats.org/spreadsheetml/2006/main" count="106" uniqueCount="54">
  <si>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</si>
  <si>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</si>
  <si>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</si>
  <si>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</si>
  <si>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</si>
  <si>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</si>
  <si>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</si>
  <si>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</si>
  <si>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</si>
  <si>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</si>
  <si>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</si>
  <si>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</si>
  <si>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</si>
  <si>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</si>
  <si>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</si>
  <si>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</si>
  <si>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</si>
  <si>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</si>
  <si>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</si>
  <si>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</si>
  <si>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</si>
  <si>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</si>
  <si>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</si>
  <si>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</si>
  <si>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</si>
  <si>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</si>
  <si>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</si>
  <si>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</si>
  <si>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</si>
  <si>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</si>
  <si>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</si>
  <si>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</si>
  <si>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</si>
  <si>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</si>
  <si>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</si>
  <si>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</si>
  <si>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</si>
  <si>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</si>
  <si>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</si>
  <si>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</si>
  <si>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</si>
  <si>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</si>
  <si>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</si>
  <si>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</si>
  <si>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</si>
  <si>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</si>
  <si>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</si>
  <si>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</si>
  <si>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</si>
  <si>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</si>
  <si>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</si>
  <si>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</si>
  <si>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</si>
  <si>
    <t xml:space="preserve">  09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</si>
</sst>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59">
        <v>43709</v>
      </c>
      <c r="Q5" s="59"/>
      <c r="R5" s="5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53</v>
      </c>
      <c r="R10" s="45">
        <v>2019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6">
        <v>9</v>
      </c>
      <c r="Q13" s="76"/>
      <c r="R13" s="7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9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1338.5035575446882</v>
      </c>
      <c r="O18" s="40">
        <f>+N18*$P$13+0</f>
        <v>12046.532017902195</v>
      </c>
      <c r="P18" s="16"/>
      <c r="Q18" s="17"/>
      <c r="R18" s="18">
        <f>+O18/$O$41*100</f>
        <v>2.002651263087339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4593.241773513992</v>
      </c>
      <c r="O21" s="40">
        <f t="shared" si="0"/>
        <v>41339.17596162592</v>
      </c>
      <c r="P21" s="16"/>
      <c r="Q21" s="17"/>
      <c r="R21" s="18">
        <f t="shared" si="1"/>
        <v>6.872347396869889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2624.020465335511</v>
      </c>
      <c r="O24" s="40">
        <f t="shared" si="0"/>
        <v>23616.184188019597</v>
      </c>
      <c r="P24" s="16"/>
      <c r="Q24" s="17"/>
      <c r="R24" s="18">
        <f t="shared" si="1"/>
        <v>3.926024603857462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179.90605809653334</v>
      </c>
      <c r="O25" s="40">
        <f t="shared" si="0"/>
        <v>1619.1545228688</v>
      </c>
      <c r="P25" s="16"/>
      <c r="Q25" s="17"/>
      <c r="R25" s="18">
        <f t="shared" si="1"/>
        <v>0.2691730570705322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941.846948103111</v>
      </c>
      <c r="O26" s="40">
        <f t="shared" si="0"/>
        <v>8476.622532927999</v>
      </c>
      <c r="P26" s="16"/>
      <c r="Q26" s="17"/>
      <c r="R26" s="18">
        <f t="shared" si="1"/>
        <v>1.4091789070128617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7942.782114228377</v>
      </c>
      <c r="O27" s="40">
        <f t="shared" si="0"/>
        <v>71485.0390280554</v>
      </c>
      <c r="P27" s="16"/>
      <c r="Q27" s="17"/>
      <c r="R27" s="18">
        <f t="shared" si="1"/>
        <v>11.883885211829865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2168.013516194346</v>
      </c>
      <c r="O28" s="40">
        <f t="shared" si="0"/>
        <v>19512.121645749114</v>
      </c>
      <c r="P28" s="16"/>
      <c r="Q28" s="17"/>
      <c r="R28" s="18">
        <f t="shared" si="1"/>
        <v>3.2437530570045365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423.8345019779221</v>
      </c>
      <c r="O29" s="40">
        <f t="shared" si="0"/>
        <v>3814.510517801299</v>
      </c>
      <c r="P29" s="16"/>
      <c r="Q29" s="17"/>
      <c r="R29" s="18">
        <f t="shared" si="1"/>
        <v>0.6341355582820263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5546.019743581053</v>
      </c>
      <c r="O30" s="40">
        <f t="shared" si="0"/>
        <v>49914.17769222948</v>
      </c>
      <c r="P30" s="16"/>
      <c r="Q30" s="17"/>
      <c r="R30" s="18">
        <f t="shared" si="1"/>
        <v>8.297881153908774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3230.088184744463</v>
      </c>
      <c r="O31" s="40">
        <f t="shared" si="0"/>
        <v>29070.793662700165</v>
      </c>
      <c r="P31" s="16"/>
      <c r="Q31" s="17"/>
      <c r="R31" s="18">
        <f t="shared" si="1"/>
        <v>4.832815084128769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1698.7797594426638</v>
      </c>
      <c r="O32" s="40">
        <f t="shared" si="0"/>
        <v>15289.017834983973</v>
      </c>
      <c r="P32" s="16"/>
      <c r="Q32" s="17"/>
      <c r="R32" s="18">
        <f t="shared" si="1"/>
        <v>2.5416917361024445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5430.371656146594</v>
      </c>
      <c r="O33" s="40">
        <f t="shared" si="0"/>
        <v>48873.34490531935</v>
      </c>
      <c r="P33" s="16"/>
      <c r="Q33" s="17"/>
      <c r="R33" s="18">
        <f t="shared" si="1"/>
        <v>8.124850019946681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23568.487041031432</v>
      </c>
      <c r="O34" s="40">
        <f t="shared" si="0"/>
        <v>212116.38336928288</v>
      </c>
      <c r="P34" s="16"/>
      <c r="Q34" s="17"/>
      <c r="R34" s="18">
        <f t="shared" si="1"/>
        <v>35.262857596255095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5043.928812589565</v>
      </c>
      <c r="O38" s="40">
        <f t="shared" si="0"/>
        <v>45395.35931330608</v>
      </c>
      <c r="P38" s="16"/>
      <c r="Q38" s="17"/>
      <c r="R38" s="18">
        <f t="shared" si="1"/>
        <v>7.546659364869014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2106.7530696940003</v>
      </c>
      <c r="O39" s="40">
        <f t="shared" si="0"/>
        <v>18960.777627246003</v>
      </c>
      <c r="P39" s="16"/>
      <c r="Q39" s="17"/>
      <c r="R39" s="18">
        <f t="shared" si="1"/>
        <v>3.152095989774728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601529.1948200181</v>
      </c>
      <c r="P41" s="16"/>
      <c r="Q41" s="17"/>
      <c r="R41" s="18">
        <f>SUM(R18:R39)</f>
        <v>100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66836.57720222423</v>
      </c>
      <c r="P42" s="43"/>
      <c r="Q42" s="44"/>
      <c r="R42" s="44"/>
      <c r="S42" s="56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873420.3908786664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97046.7100976296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7.8515625" style="0" customWidth="1"/>
    <col min="22" max="22" width="6.57421875" style="0" customWidth="1"/>
  </cols>
  <sheetData>
    <row r="5" spans="16:19" ht="33.75" customHeight="1">
      <c r="P5" s="59">
        <v>43709</v>
      </c>
      <c r="Q5" s="59"/>
      <c r="R5" s="5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53</v>
      </c>
      <c r="R10" s="45">
        <v>2019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81">
        <v>4.5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9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1533.6191782936257</v>
      </c>
      <c r="O18" s="40">
        <f>+N18*$P$13+0</f>
        <v>6901.286302321316</v>
      </c>
      <c r="P18" s="16"/>
      <c r="Q18" s="17"/>
      <c r="R18" s="18">
        <f>+O18/$O$41*100</f>
        <v>3.2679268987916004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1821.0151387968888</v>
      </c>
      <c r="O24" s="40">
        <f t="shared" si="0"/>
        <v>8194.568124586</v>
      </c>
      <c r="P24" s="16"/>
      <c r="Q24" s="17"/>
      <c r="R24" s="18">
        <f t="shared" si="1"/>
        <v>3.8803272933782447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269.8590871448</v>
      </c>
      <c r="O25" s="40">
        <f t="shared" si="0"/>
        <v>1214.3658921516</v>
      </c>
      <c r="P25" s="16"/>
      <c r="Q25" s="17"/>
      <c r="R25" s="18">
        <f t="shared" si="1"/>
        <v>0.5750317824957418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667.1415882397037</v>
      </c>
      <c r="O26" s="40">
        <f t="shared" si="0"/>
        <v>3002.137147078666</v>
      </c>
      <c r="P26" s="16"/>
      <c r="Q26" s="17"/>
      <c r="R26" s="18">
        <f t="shared" si="1"/>
        <v>1.4215849490985328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4978.540241364308</v>
      </c>
      <c r="O27" s="40">
        <f t="shared" si="0"/>
        <v>22403.431086139386</v>
      </c>
      <c r="P27" s="16"/>
      <c r="Q27" s="17"/>
      <c r="R27" s="18">
        <f t="shared" si="1"/>
        <v>10.60856945566698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1951.2121645749114</v>
      </c>
      <c r="O28" s="40">
        <f t="shared" si="0"/>
        <v>8780.454740587102</v>
      </c>
      <c r="P28" s="16"/>
      <c r="Q28" s="17"/>
      <c r="R28" s="18">
        <f t="shared" si="1"/>
        <v>4.157758854423318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799.0757413123671</v>
      </c>
      <c r="O31" s="40">
        <f t="shared" si="0"/>
        <v>3595.840835905652</v>
      </c>
      <c r="P31" s="16"/>
      <c r="Q31" s="17"/>
      <c r="R31" s="18">
        <f t="shared" si="1"/>
        <v>1.7027180842326173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1223.9380836580794</v>
      </c>
      <c r="O32" s="40">
        <f t="shared" si="0"/>
        <v>5507.721376461357</v>
      </c>
      <c r="P32" s="16"/>
      <c r="Q32" s="17"/>
      <c r="R32" s="18">
        <f t="shared" si="1"/>
        <v>2.608040015834944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2099.637486673139</v>
      </c>
      <c r="O33" s="40">
        <f t="shared" si="0"/>
        <v>9448.368690029125</v>
      </c>
      <c r="P33" s="16"/>
      <c r="Q33" s="17"/>
      <c r="R33" s="18">
        <f t="shared" si="1"/>
        <v>4.474032352702262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29478.629403467447</v>
      </c>
      <c r="O34" s="40">
        <f t="shared" si="0"/>
        <v>132653.8323156035</v>
      </c>
      <c r="P34" s="16"/>
      <c r="Q34" s="17"/>
      <c r="R34" s="18">
        <f t="shared" si="1"/>
        <v>62.81481565344394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2106.7530696940003</v>
      </c>
      <c r="O39" s="40">
        <f t="shared" si="0"/>
        <v>9480.388813623002</v>
      </c>
      <c r="P39" s="16"/>
      <c r="Q39" s="17"/>
      <c r="R39" s="18">
        <f t="shared" si="1"/>
        <v>4.489194659931838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211182.3953244867</v>
      </c>
      <c r="P41" s="16"/>
      <c r="Q41" s="17"/>
      <c r="R41" s="18">
        <f>SUM(R18:R39)</f>
        <v>100.00000000000001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46929.42118321927</v>
      </c>
      <c r="P42" s="43"/>
      <c r="Q42" s="44"/>
      <c r="R42" s="44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306636.83801115473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68141.51955803439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2019-10-16T21:14:35Z</dcterms:modified>
  <cp:category/>
  <cp:version/>
  <cp:contentType/>
  <cp:contentStatus/>
</cp:coreProperties>
</file>