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09" sheetId="1" r:id="rId1"/>
  </sheets>
  <definedNames>
    <definedName name="_xlnm.Print_Area" localSheetId="0">'Mod.09'!$A$1:$R$52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<sst xmlns="http://schemas.openxmlformats.org/spreadsheetml/2006/main" count="53" uniqueCount="52">
  <si>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</si>
  <si>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</si>
  <si>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</si>
  <si>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</si>
  <si>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</si>
  <si>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</si>
  <si>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</si>
  <si>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</si>
  <si>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</si>
  <si>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</si>
  <si>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</si>
  <si>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</si>
  <si>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</si>
  <si>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</si>
  <si>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</si>
  <si>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</si>
  <si>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</si>
  <si>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</si>
  <si>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</si>
  <si>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</si>
  <si>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</si>
  <si>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</si>
  <si>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</si>
  <si>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</si>
  <si>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</si>
  <si>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</si>
  <si>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</si>
  <si>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</si>
  <si>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</si>
  <si>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</si>
  <si>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</si>
  <si>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</si>
  <si>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</si>
  <si>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</si>
  <si>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</si>
  <si>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</si>
  <si>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</si>
  <si>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</si>
  <si>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</si>
  <si>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</si>
  <si>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</si>
  <si>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</si>
  <si>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</si>
  <si>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</si>
  <si>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</si>
  <si>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</si>
  <si>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</si>
  <si>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</si>
  <si>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</si>
  <si>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</si>
  <si>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</si>
  <si>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Individual 3ªA (+150m2)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</si>
</sst>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140625" style="0" customWidth="1"/>
    <col min="21" max="21" width="7.7109375" style="0" customWidth="1"/>
    <col min="22" max="22" width="5.57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64">
        <v>44256</v>
      </c>
      <c r="Q5" s="64"/>
      <c r="R5" s="64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60" t="s">
        <v>0</v>
      </c>
      <c r="B9" s="61"/>
      <c r="C9" s="62"/>
      <c r="D9" s="65"/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  <c r="P9" s="63" t="s">
        <v>35</v>
      </c>
      <c r="Q9" s="63"/>
      <c r="R9" s="63"/>
    </row>
    <row r="10" spans="1:18" ht="19.5" customHeight="1">
      <c r="A10" s="1" t="s">
        <v>34</v>
      </c>
      <c r="B10" s="14"/>
      <c r="C10" s="14"/>
      <c r="D10" s="68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70"/>
      <c r="P10" s="6"/>
      <c r="Q10" s="57" t="s">
        <v>26</v>
      </c>
      <c r="R10" s="46">
        <v>2021</v>
      </c>
    </row>
    <row r="11" spans="1:18" ht="19.5" customHeight="1">
      <c r="A11" s="80" t="s">
        <v>1</v>
      </c>
      <c r="B11" s="81"/>
      <c r="C11" s="81"/>
      <c r="D11" s="68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70"/>
      <c r="P11" s="15"/>
      <c r="Q11" s="15"/>
      <c r="R11" s="15"/>
    </row>
    <row r="12" spans="1:18" ht="19.5" customHeight="1">
      <c r="A12" s="72" t="s">
        <v>2</v>
      </c>
      <c r="B12" s="73"/>
      <c r="C12" s="73"/>
      <c r="D12" s="74" t="s">
        <v>51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6"/>
      <c r="P12" s="63" t="s">
        <v>43</v>
      </c>
      <c r="Q12" s="63"/>
      <c r="R12" s="63"/>
    </row>
    <row r="13" spans="1:18" ht="19.5" customHeight="1">
      <c r="A13" s="72" t="s">
        <v>3</v>
      </c>
      <c r="B13" s="73"/>
      <c r="C13" s="73"/>
      <c r="D13" s="68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70"/>
      <c r="P13" s="77">
        <v>345</v>
      </c>
      <c r="Q13" s="77"/>
      <c r="R13" s="77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8" t="s">
        <v>33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50" t="s">
        <v>47</v>
      </c>
      <c r="O16" s="13" t="s">
        <v>6</v>
      </c>
      <c r="P16" s="71" t="s">
        <v>5</v>
      </c>
      <c r="Q16" s="71"/>
      <c r="R16" s="71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1841.5314773338969</v>
      </c>
      <c r="O18" s="41">
        <f>+N18*$P$13+0</f>
        <v>635328.3596801944</v>
      </c>
      <c r="P18" s="20"/>
      <c r="Q18" s="21"/>
      <c r="R18" s="22">
        <f>+O18/$O$41*100</f>
        <v>2.7161405720468994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1307.696790840116</v>
      </c>
      <c r="O19" s="41">
        <f aca="true" t="shared" si="0" ref="O19:O39">+N19*$P$13+0</f>
        <v>451155.39283984</v>
      </c>
      <c r="P19" s="20"/>
      <c r="Q19" s="21"/>
      <c r="R19" s="22">
        <f aca="true" t="shared" si="1" ref="R19:R39">+O19/$O$41*100</f>
        <v>1.928768719543509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8509.453723462308</v>
      </c>
      <c r="O20" s="41">
        <f t="shared" si="0"/>
        <v>2935761.5345944962</v>
      </c>
      <c r="P20" s="20"/>
      <c r="Q20" s="21"/>
      <c r="R20" s="22">
        <f t="shared" si="1"/>
        <v>12.55089733123298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9926.821962712202</v>
      </c>
      <c r="O21" s="41">
        <f t="shared" si="0"/>
        <v>3424753.5771357096</v>
      </c>
      <c r="P21" s="20"/>
      <c r="Q21" s="21"/>
      <c r="R21" s="22">
        <f t="shared" si="1"/>
        <v>14.641424388490165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268.6375585404146</v>
      </c>
      <c r="O22" s="41">
        <f t="shared" si="0"/>
        <v>92679.95769644303</v>
      </c>
      <c r="P22" s="20"/>
      <c r="Q22" s="21"/>
      <c r="R22" s="22">
        <f t="shared" si="1"/>
        <v>0.3962231332497318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5219.157727920055</v>
      </c>
      <c r="O23" s="41">
        <f t="shared" si="0"/>
        <v>1800609.416132419</v>
      </c>
      <c r="P23" s="20"/>
      <c r="Q23" s="21"/>
      <c r="R23" s="22">
        <f t="shared" si="1"/>
        <v>7.697922208334569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4959.916786199668</v>
      </c>
      <c r="O24" s="41">
        <f t="shared" si="0"/>
        <v>1711171.2912388856</v>
      </c>
      <c r="P24" s="20"/>
      <c r="Q24" s="21"/>
      <c r="R24" s="22">
        <f t="shared" si="1"/>
        <v>7.315558480964669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1362.6178795615428</v>
      </c>
      <c r="O25" s="41">
        <f t="shared" si="0"/>
        <v>470103.1684487323</v>
      </c>
      <c r="P25" s="20"/>
      <c r="Q25" s="21"/>
      <c r="R25" s="22">
        <f t="shared" si="1"/>
        <v>2.0097737955757813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1495.1232686120102</v>
      </c>
      <c r="O26" s="41">
        <f t="shared" si="0"/>
        <v>515817.5276711435</v>
      </c>
      <c r="P26" s="20"/>
      <c r="Q26" s="21"/>
      <c r="R26" s="22">
        <f t="shared" si="1"/>
        <v>2.2052107281748854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1872.3306367221905</v>
      </c>
      <c r="O27" s="41">
        <f t="shared" si="0"/>
        <v>645954.0696691558</v>
      </c>
      <c r="P27" s="20"/>
      <c r="Q27" s="21"/>
      <c r="R27" s="22">
        <f t="shared" si="1"/>
        <v>2.761567352652679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4015.1098845645524</v>
      </c>
      <c r="O28" s="41">
        <f t="shared" si="0"/>
        <v>1385212.9101747705</v>
      </c>
      <c r="P28" s="20"/>
      <c r="Q28" s="21"/>
      <c r="R28" s="22">
        <f t="shared" si="1"/>
        <v>5.922029024712118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561.0402270773478</v>
      </c>
      <c r="O29" s="41">
        <f t="shared" si="0"/>
        <v>193558.878341685</v>
      </c>
      <c r="P29" s="20"/>
      <c r="Q29" s="21"/>
      <c r="R29" s="22">
        <f t="shared" si="1"/>
        <v>0.827498276337576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7137.557699648816</v>
      </c>
      <c r="O30" s="41">
        <f t="shared" si="0"/>
        <v>2462457.4063788415</v>
      </c>
      <c r="P30" s="20"/>
      <c r="Q30" s="21"/>
      <c r="R30" s="22">
        <f t="shared" si="1"/>
        <v>10.527438869200935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1722.5380911118766</v>
      </c>
      <c r="O31" s="41">
        <f t="shared" si="0"/>
        <v>594275.6414335974</v>
      </c>
      <c r="P31" s="20"/>
      <c r="Q31" s="21"/>
      <c r="R31" s="22">
        <f t="shared" si="1"/>
        <v>2.54063297519018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2594.7213420487997</v>
      </c>
      <c r="O32" s="41">
        <f t="shared" si="0"/>
        <v>895178.8630068359</v>
      </c>
      <c r="P32" s="20"/>
      <c r="Q32" s="21"/>
      <c r="R32" s="22">
        <f t="shared" si="1"/>
        <v>3.82704721425562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3627.2224789530546</v>
      </c>
      <c r="O33" s="41">
        <f t="shared" si="0"/>
        <v>1251391.7552388038</v>
      </c>
      <c r="P33" s="20"/>
      <c r="Q33" s="21"/>
      <c r="R33" s="22">
        <f t="shared" si="1"/>
        <v>5.349920031336287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3914.559517084307</v>
      </c>
      <c r="O34" s="41">
        <f t="shared" si="0"/>
        <v>1350523.033394086</v>
      </c>
      <c r="P34" s="20"/>
      <c r="Q34" s="21"/>
      <c r="R34" s="22">
        <f t="shared" si="1"/>
        <v>5.7737236951487505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1858.4497960986573</v>
      </c>
      <c r="O35" s="41">
        <f t="shared" si="0"/>
        <v>641165.1796540368</v>
      </c>
      <c r="P35" s="20"/>
      <c r="Q35" s="21"/>
      <c r="R35" s="22">
        <f t="shared" si="1"/>
        <v>2.741094004868106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3507.253090265012</v>
      </c>
      <c r="O38" s="41">
        <f t="shared" si="0"/>
        <v>1210002.3161414291</v>
      </c>
      <c r="P38" s="20"/>
      <c r="Q38" s="21"/>
      <c r="R38" s="22">
        <f t="shared" si="1"/>
        <v>5.172972893570814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2097.8244978550724</v>
      </c>
      <c r="O39" s="41">
        <f t="shared" si="0"/>
        <v>723749.45176</v>
      </c>
      <c r="P39" s="20"/>
      <c r="Q39" s="21"/>
      <c r="R39" s="22">
        <f t="shared" si="1"/>
        <v>3.094156305113728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23390849.73063111</v>
      </c>
      <c r="P41" s="20"/>
      <c r="Q41" s="21"/>
      <c r="R41" s="22">
        <f>SUM(R18:R39)</f>
        <v>99.99999999999996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67799.56443661191</v>
      </c>
      <c r="P42" s="44"/>
      <c r="Q42" s="45"/>
      <c r="R42" s="45"/>
      <c r="T42" s="12"/>
      <c r="U42" s="56"/>
      <c r="V42" s="58"/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33963513.80887637</v>
      </c>
      <c r="P44" s="44"/>
      <c r="Q44" s="45"/>
      <c r="R44" s="45"/>
      <c r="T44" s="12"/>
      <c r="U44" s="56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98444.9675619605</v>
      </c>
      <c r="P46" s="44"/>
      <c r="Q46" s="45"/>
      <c r="R46" s="45"/>
      <c r="T46" s="12"/>
      <c r="U46" s="56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A9:C9"/>
    <mergeCell ref="P9:R9"/>
    <mergeCell ref="P12:R12"/>
    <mergeCell ref="P5:R5"/>
    <mergeCell ref="D9:O9"/>
    <mergeCell ref="D10:O10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2018-09-18T19:44:56Z</cp:lastPrinted>
  <dcterms:created xsi:type="dcterms:W3CDTF">2013-12-27T15:36:34Z</dcterms:created>
  <dcterms:modified xsi:type="dcterms:W3CDTF">2021-04-18T18:39:28Z</dcterms:modified>
  <cp:category/>
  <cp:version/>
  <cp:contentType/>
  <cp:contentStatus/>
</cp:coreProperties>
</file>