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1-1" sheetId="1" r:id="rId1"/>
    <sheet name="Mod.11-2" sheetId="2" r:id="rId2"/>
  </sheets>
  <definedNames>
    <definedName name="_xlnm.Print_Area" localSheetId="0">'Mod.11-1'!$A$1:$R$52</definedName>
    <definedName name="_xlnm.Print_Area" localSheetId="1">'Mod.11-2'!$A$1:$R$52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<sst xmlns="http://schemas.openxmlformats.org/spreadsheetml/2006/main" count="106" uniqueCount="53">
  <si>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</si>
  <si>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</si>
  <si>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</si>
  <si>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</si>
  <si>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</si>
  <si>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</si>
  <si>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</si>
  <si>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</si>
  <si>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</si>
  <si>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</si>
  <si>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</si>
  <si>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</si>
  <si>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</si>
  <si>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</si>
  <si>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</si>
  <si>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</si>
  <si>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</si>
  <si>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</si>
  <si>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</si>
  <si>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</si>
  <si>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</si>
  <si>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</si>
  <si>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</si>
  <si>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</si>
  <si>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</si>
  <si>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</si>
  <si>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</si>
  <si>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</si>
  <si>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</si>
  <si>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</si>
  <si>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</si>
  <si>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</si>
  <si>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</si>
  <si>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</si>
  <si>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</si>
  <si>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</si>
  <si>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</si>
  <si>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</si>
  <si>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</si>
  <si>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</si>
  <si>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</si>
  <si>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</si>
  <si>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</si>
  <si>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</si>
  <si>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</si>
  <si>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</si>
  <si>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</si>
  <si>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</si>
  <si>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</si>
  <si>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</si>
  <si>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</si>
  <si>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 xml:space="preserve">Baño - Reforma integral </t>
  </si>
  <si>
    <t>Baño - Reforma parcial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</si>
</sst>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2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8.28125" style="0" customWidth="1"/>
    <col min="22" max="23" width="6.7109375" style="0" customWidth="1"/>
  </cols>
  <sheetData>
    <row r="5" spans="16:19" ht="33.75" customHeight="1">
      <c r="P5" s="76">
        <v>44287</v>
      </c>
      <c r="Q5" s="76"/>
      <c r="R5" s="76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0"/>
      <c r="C10" s="10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7" t="s">
        <v>27</v>
      </c>
      <c r="R10" s="45">
        <v>2021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1"/>
      <c r="Q11" s="11"/>
      <c r="R11" s="11"/>
    </row>
    <row r="12" spans="1:18" ht="19.5" customHeight="1">
      <c r="A12" s="62" t="s">
        <v>2</v>
      </c>
      <c r="B12" s="63"/>
      <c r="C12" s="63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5" t="s">
        <v>43</v>
      </c>
      <c r="Q12" s="75"/>
      <c r="R12" s="75"/>
    </row>
    <row r="13" spans="1:18" ht="19.5" customHeight="1">
      <c r="A13" s="62" t="s">
        <v>3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9</v>
      </c>
      <c r="Q13" s="70"/>
      <c r="R13" s="7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49" t="s">
        <v>47</v>
      </c>
      <c r="O16" s="9" t="s">
        <v>6</v>
      </c>
      <c r="P16" s="61" t="s">
        <v>5</v>
      </c>
      <c r="Q16" s="61"/>
      <c r="R16" s="6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2265.539297898204</v>
      </c>
      <c r="O18" s="40">
        <f>+N18*$P$13+0</f>
        <v>20389.853681083838</v>
      </c>
      <c r="P18" s="16"/>
      <c r="Q18" s="17"/>
      <c r="R18" s="18">
        <f>+O18/$O$41*100</f>
        <v>1.711160704396172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9036.598405461471</v>
      </c>
      <c r="O21" s="40">
        <f t="shared" si="0"/>
        <v>81329.38564915324</v>
      </c>
      <c r="P21" s="16"/>
      <c r="Q21" s="17"/>
      <c r="R21" s="18">
        <f t="shared" si="1"/>
        <v>6.8253382791374415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4507.32677171585</v>
      </c>
      <c r="O24" s="40">
        <f t="shared" si="0"/>
        <v>40565.94094544265</v>
      </c>
      <c r="P24" s="16"/>
      <c r="Q24" s="17"/>
      <c r="R24" s="18">
        <f t="shared" si="1"/>
        <v>3.404381667882933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326.8527034870319</v>
      </c>
      <c r="O25" s="40">
        <f t="shared" si="0"/>
        <v>2941.6743313832867</v>
      </c>
      <c r="P25" s="16"/>
      <c r="Q25" s="17"/>
      <c r="R25" s="18">
        <f t="shared" si="1"/>
        <v>0.24687168430560283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1546.6286010139581</v>
      </c>
      <c r="O26" s="40">
        <f t="shared" si="0"/>
        <v>13919.657409125623</v>
      </c>
      <c r="P26" s="16"/>
      <c r="Q26" s="17"/>
      <c r="R26" s="18">
        <f t="shared" si="1"/>
        <v>1.1681678127612092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17005.019268042233</v>
      </c>
      <c r="O27" s="40">
        <f t="shared" si="0"/>
        <v>153045.1734123801</v>
      </c>
      <c r="P27" s="16"/>
      <c r="Q27" s="17"/>
      <c r="R27" s="18">
        <f t="shared" si="1"/>
        <v>12.843882591649963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4449.779799811604</v>
      </c>
      <c r="O28" s="40">
        <f t="shared" si="0"/>
        <v>40048.01819830443</v>
      </c>
      <c r="P28" s="16"/>
      <c r="Q28" s="17"/>
      <c r="R28" s="18">
        <f t="shared" si="1"/>
        <v>3.360916468638368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894.6914945167288</v>
      </c>
      <c r="O29" s="40">
        <f t="shared" si="0"/>
        <v>8052.223450650559</v>
      </c>
      <c r="P29" s="16"/>
      <c r="Q29" s="17"/>
      <c r="R29" s="18">
        <f t="shared" si="1"/>
        <v>0.6757600406202705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9733.634180531773</v>
      </c>
      <c r="O30" s="40">
        <f t="shared" si="0"/>
        <v>87602.70762478597</v>
      </c>
      <c r="P30" s="16"/>
      <c r="Q30" s="17"/>
      <c r="R30" s="18">
        <f t="shared" si="1"/>
        <v>7.351809053211043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8067.007989457091</v>
      </c>
      <c r="O31" s="40">
        <f t="shared" si="0"/>
        <v>72603.07190511381</v>
      </c>
      <c r="P31" s="16"/>
      <c r="Q31" s="17"/>
      <c r="R31" s="18">
        <f t="shared" si="1"/>
        <v>6.093007120386391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2959.355160440771</v>
      </c>
      <c r="O32" s="40">
        <f t="shared" si="0"/>
        <v>26634.19644396694</v>
      </c>
      <c r="P32" s="16"/>
      <c r="Q32" s="17"/>
      <c r="R32" s="18">
        <f t="shared" si="1"/>
        <v>2.235199480139766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12264.63700608299</v>
      </c>
      <c r="O33" s="40">
        <f t="shared" si="0"/>
        <v>110381.73305474692</v>
      </c>
      <c r="P33" s="16"/>
      <c r="Q33" s="17"/>
      <c r="R33" s="18">
        <f t="shared" si="1"/>
        <v>9.263474227951932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46977.134122083895</v>
      </c>
      <c r="O34" s="40">
        <f t="shared" si="0"/>
        <v>422794.20709875505</v>
      </c>
      <c r="P34" s="16"/>
      <c r="Q34" s="17"/>
      <c r="R34" s="18">
        <f t="shared" si="1"/>
        <v>35.48180602712742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8674.51495064375</v>
      </c>
      <c r="O38" s="40">
        <f t="shared" si="0"/>
        <v>78070.63455579375</v>
      </c>
      <c r="P38" s="16"/>
      <c r="Q38" s="17"/>
      <c r="R38" s="18">
        <f t="shared" si="1"/>
        <v>6.5518568258821865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3689.090231111111</v>
      </c>
      <c r="O39" s="40">
        <f t="shared" si="0"/>
        <v>33201.812079999996</v>
      </c>
      <c r="P39" s="16"/>
      <c r="Q39" s="17"/>
      <c r="R39" s="18">
        <f t="shared" si="1"/>
        <v>2.7863680159092814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1191580.2898406864</v>
      </c>
      <c r="P41" s="16"/>
      <c r="Q41" s="17"/>
      <c r="R41" s="18">
        <f>SUM(R18:R39)</f>
        <v>99.99999999999997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132397.8099822985</v>
      </c>
      <c r="P42" s="43"/>
      <c r="Q42" s="44"/>
      <c r="R42" s="44"/>
      <c r="S42" s="59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1730174.5808486769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192241.62009429742</v>
      </c>
      <c r="P46" s="43"/>
      <c r="Q46" s="44"/>
      <c r="R46" s="44"/>
      <c r="T46" s="56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28125" style="0" customWidth="1"/>
    <col min="21" max="21" width="9.28125" style="0" customWidth="1"/>
    <col min="22" max="22" width="6.57421875" style="0" customWidth="1"/>
  </cols>
  <sheetData>
    <row r="5" spans="16:19" ht="33.75" customHeight="1">
      <c r="P5" s="76">
        <v>44287</v>
      </c>
      <c r="Q5" s="76"/>
      <c r="R5" s="76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0"/>
      <c r="C10" s="10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7" t="s">
        <v>27</v>
      </c>
      <c r="R10" s="45">
        <v>2021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1"/>
      <c r="Q11" s="11"/>
      <c r="R11" s="11"/>
    </row>
    <row r="12" spans="1:18" ht="19.5" customHeight="1">
      <c r="A12" s="62" t="s">
        <v>2</v>
      </c>
      <c r="B12" s="63"/>
      <c r="C12" s="63"/>
      <c r="D12" s="67" t="s">
        <v>52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5" t="s">
        <v>43</v>
      </c>
      <c r="Q12" s="75"/>
      <c r="R12" s="75"/>
    </row>
    <row r="13" spans="1:18" ht="19.5" customHeight="1">
      <c r="A13" s="62" t="s">
        <v>3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83">
        <v>4.5</v>
      </c>
      <c r="Q13" s="83"/>
      <c r="R13" s="83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49" t="s">
        <v>47</v>
      </c>
      <c r="O16" s="9" t="s">
        <v>6</v>
      </c>
      <c r="P16" s="61" t="s">
        <v>5</v>
      </c>
      <c r="Q16" s="61"/>
      <c r="R16" s="6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2595.039264144512</v>
      </c>
      <c r="O18" s="40">
        <f>+N18*$P$13+0</f>
        <v>11677.676688650303</v>
      </c>
      <c r="P18" s="16"/>
      <c r="Q18" s="17"/>
      <c r="R18" s="18">
        <f>+O18/$O$41*100</f>
        <v>2.7803766694587964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3126.9495117535707</v>
      </c>
      <c r="O24" s="40">
        <f t="shared" si="0"/>
        <v>14071.272802891068</v>
      </c>
      <c r="P24" s="16"/>
      <c r="Q24" s="17"/>
      <c r="R24" s="18">
        <f t="shared" si="1"/>
        <v>3.3502758856796424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490.2790552305478</v>
      </c>
      <c r="O25" s="40">
        <f t="shared" si="0"/>
        <v>2206.255748537465</v>
      </c>
      <c r="P25" s="16"/>
      <c r="Q25" s="17"/>
      <c r="R25" s="18">
        <f t="shared" si="1"/>
        <v>0.5252947288782928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1095.528592384887</v>
      </c>
      <c r="O26" s="40">
        <f t="shared" si="0"/>
        <v>4929.878665731991</v>
      </c>
      <c r="P26" s="16"/>
      <c r="Q26" s="17"/>
      <c r="R26" s="18">
        <f t="shared" si="1"/>
        <v>1.1737711182555546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10611.048284937957</v>
      </c>
      <c r="O27" s="40">
        <f t="shared" si="0"/>
        <v>47749.71728222081</v>
      </c>
      <c r="P27" s="16"/>
      <c r="Q27" s="17"/>
      <c r="R27" s="18">
        <f t="shared" si="1"/>
        <v>11.368888131127457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4004.8018198304435</v>
      </c>
      <c r="O28" s="40">
        <f t="shared" si="0"/>
        <v>18021.608189236995</v>
      </c>
      <c r="P28" s="16"/>
      <c r="Q28" s="17"/>
      <c r="R28" s="18">
        <f t="shared" si="1"/>
        <v>4.290824304476735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0</v>
      </c>
      <c r="O29" s="40">
        <f t="shared" si="0"/>
        <v>0</v>
      </c>
      <c r="P29" s="16"/>
      <c r="Q29" s="17"/>
      <c r="R29" s="18">
        <f t="shared" si="1"/>
        <v>0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1978.2714426558487</v>
      </c>
      <c r="O31" s="40">
        <f t="shared" si="0"/>
        <v>8902.221491951319</v>
      </c>
      <c r="P31" s="16"/>
      <c r="Q31" s="17"/>
      <c r="R31" s="18">
        <f t="shared" si="1"/>
        <v>2.1195593612068815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2122.7444513792466</v>
      </c>
      <c r="O32" s="40">
        <f t="shared" si="0"/>
        <v>9552.35003120661</v>
      </c>
      <c r="P32" s="16"/>
      <c r="Q32" s="17"/>
      <c r="R32" s="18">
        <f t="shared" si="1"/>
        <v>2.2743506155709943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4723.300457735064</v>
      </c>
      <c r="O33" s="40">
        <f t="shared" si="0"/>
        <v>21254.85205980779</v>
      </c>
      <c r="P33" s="16"/>
      <c r="Q33" s="17"/>
      <c r="R33" s="18">
        <f t="shared" si="1"/>
        <v>5.060638032334337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58897.0369295808</v>
      </c>
      <c r="O34" s="40">
        <f t="shared" si="0"/>
        <v>265036.6661831136</v>
      </c>
      <c r="P34" s="16"/>
      <c r="Q34" s="17"/>
      <c r="R34" s="18">
        <f t="shared" si="1"/>
        <v>63.103456522552406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3689.090231111111</v>
      </c>
      <c r="O39" s="40">
        <f t="shared" si="0"/>
        <v>16600.906039999998</v>
      </c>
      <c r="P39" s="16"/>
      <c r="Q39" s="17"/>
      <c r="R39" s="18">
        <f t="shared" si="1"/>
        <v>3.9525646304589013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420003.40518334793</v>
      </c>
      <c r="P41" s="16"/>
      <c r="Q41" s="17"/>
      <c r="R41" s="18">
        <f>SUM(R18:R39)</f>
        <v>99.99999999999999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93334.09004074399</v>
      </c>
      <c r="P42" s="43"/>
      <c r="Q42" s="44"/>
      <c r="R42" s="44"/>
      <c r="S42" s="59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609844.9443262212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135521.09873916028</v>
      </c>
      <c r="P46" s="43"/>
      <c r="Q46" s="44"/>
      <c r="R46" s="44"/>
      <c r="T46" s="56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2021-05-18T20:44:11Z</dcterms:modified>
  <cp:category/>
  <cp:version/>
  <cp:contentType/>
  <cp:contentStatus/>
</cp:coreProperties>
</file>