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<sst xmlns="http://schemas.openxmlformats.org/spreadsheetml/2006/main" count="53" uniqueCount="52">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</sst>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8">
        <v>44287</v>
      </c>
      <c r="Q5" s="68"/>
      <c r="R5" s="68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2" t="s">
        <v>0</v>
      </c>
      <c r="B9" s="73"/>
      <c r="C9" s="74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75" t="s">
        <v>35</v>
      </c>
      <c r="Q9" s="75"/>
      <c r="R9" s="75"/>
    </row>
    <row r="10" spans="1:18" ht="19.5" customHeight="1">
      <c r="A10" s="1" t="s">
        <v>34</v>
      </c>
      <c r="B10" s="11"/>
      <c r="C10" s="1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"/>
      <c r="Q10" s="54" t="s">
        <v>27</v>
      </c>
      <c r="R10" s="43">
        <v>2021</v>
      </c>
    </row>
    <row r="11" spans="1:18" ht="19.5" customHeight="1">
      <c r="A11" s="78" t="s">
        <v>1</v>
      </c>
      <c r="B11" s="79"/>
      <c r="C11" s="79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2"/>
      <c r="Q11" s="12"/>
      <c r="R11" s="12"/>
    </row>
    <row r="12" spans="1:18" ht="19.5" customHeight="1">
      <c r="A12" s="59" t="s">
        <v>2</v>
      </c>
      <c r="B12" s="60"/>
      <c r="C12" s="60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5" t="s">
        <v>43</v>
      </c>
      <c r="Q12" s="75"/>
      <c r="R12" s="75"/>
    </row>
    <row r="13" spans="1:18" ht="19.5" customHeight="1">
      <c r="A13" s="59" t="s">
        <v>3</v>
      </c>
      <c r="B13" s="60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620</v>
      </c>
      <c r="Q13" s="67"/>
      <c r="R13" s="67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6" t="s">
        <v>33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7" t="s">
        <v>47</v>
      </c>
      <c r="O16" s="10" t="s">
        <v>6</v>
      </c>
      <c r="P16" s="80" t="s">
        <v>5</v>
      </c>
      <c r="Q16" s="80"/>
      <c r="R16" s="80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833.4178482580865</v>
      </c>
      <c r="O18" s="38">
        <f>+N18*$P$13+0</f>
        <v>516719.0659200136</v>
      </c>
      <c r="P18" s="17"/>
      <c r="Q18" s="18"/>
      <c r="R18" s="19">
        <f>+O18/$O$41*100</f>
        <v>1.2947480593187721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686.417024682628</v>
      </c>
      <c r="O19" s="38">
        <f aca="true" t="shared" si="0" ref="O19:O39">+N19*$P$13+0</f>
        <v>425578.55530322937</v>
      </c>
      <c r="P19" s="17"/>
      <c r="Q19" s="18"/>
      <c r="R19" s="19">
        <f aca="true" t="shared" si="1" ref="R19:R39">+O19/$O$41*100</f>
        <v>1.066376383045712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11796.03941329368</v>
      </c>
      <c r="O20" s="38">
        <f t="shared" si="0"/>
        <v>7313544.436242081</v>
      </c>
      <c r="P20" s="17"/>
      <c r="Q20" s="18"/>
      <c r="R20" s="19">
        <f t="shared" si="1"/>
        <v>18.32562041949472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2936.5752850415984</v>
      </c>
      <c r="O21" s="38">
        <f t="shared" si="0"/>
        <v>1820676.676725791</v>
      </c>
      <c r="P21" s="17"/>
      <c r="Q21" s="18"/>
      <c r="R21" s="19">
        <f t="shared" si="1"/>
        <v>4.562087504242729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340.6110830413267</v>
      </c>
      <c r="O22" s="38">
        <f t="shared" si="0"/>
        <v>211178.87148562257</v>
      </c>
      <c r="P22" s="17"/>
      <c r="Q22" s="18"/>
      <c r="R22" s="19">
        <f t="shared" si="1"/>
        <v>0.52915298091103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2978.432083566237</v>
      </c>
      <c r="O23" s="38">
        <f t="shared" si="0"/>
        <v>1846627.891811067</v>
      </c>
      <c r="P23" s="17"/>
      <c r="Q23" s="18"/>
      <c r="R23" s="19">
        <f t="shared" si="1"/>
        <v>4.627113719810758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2155.981448949049</v>
      </c>
      <c r="O24" s="38">
        <f t="shared" si="0"/>
        <v>1336708.4983484105</v>
      </c>
      <c r="P24" s="17"/>
      <c r="Q24" s="18"/>
      <c r="R24" s="19">
        <f t="shared" si="1"/>
        <v>3.3494036668262237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1337.3577287253597</v>
      </c>
      <c r="O25" s="38">
        <f t="shared" si="0"/>
        <v>829161.791809723</v>
      </c>
      <c r="P25" s="17"/>
      <c r="Q25" s="18"/>
      <c r="R25" s="19">
        <f t="shared" si="1"/>
        <v>2.0776388788663303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2211.191169339238</v>
      </c>
      <c r="O26" s="38">
        <f t="shared" si="0"/>
        <v>1370938.5249903277</v>
      </c>
      <c r="P26" s="17"/>
      <c r="Q26" s="18"/>
      <c r="R26" s="19">
        <f t="shared" si="1"/>
        <v>3.4351741821567194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747.1625922428162</v>
      </c>
      <c r="O27" s="38">
        <f t="shared" si="0"/>
        <v>463240.80719054607</v>
      </c>
      <c r="P27" s="17"/>
      <c r="Q27" s="18"/>
      <c r="R27" s="19">
        <f t="shared" si="1"/>
        <v>1.1607470590219426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4365.933191484318</v>
      </c>
      <c r="O28" s="38">
        <f t="shared" si="0"/>
        <v>2706878.578720277</v>
      </c>
      <c r="P28" s="17"/>
      <c r="Q28" s="18"/>
      <c r="R28" s="19">
        <f t="shared" si="1"/>
        <v>6.782652349724125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225.59367726012275</v>
      </c>
      <c r="O29" s="38">
        <f t="shared" si="0"/>
        <v>139868.0799012761</v>
      </c>
      <c r="P29" s="17"/>
      <c r="Q29" s="18"/>
      <c r="R29" s="19">
        <f t="shared" si="1"/>
        <v>0.3504688271766866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18435.334032105897</v>
      </c>
      <c r="O30" s="38">
        <f t="shared" si="0"/>
        <v>11429907.099905657</v>
      </c>
      <c r="P30" s="17"/>
      <c r="Q30" s="18"/>
      <c r="R30" s="19">
        <f t="shared" si="1"/>
        <v>28.640030941083015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2542.7746250275636</v>
      </c>
      <c r="O31" s="38">
        <f t="shared" si="0"/>
        <v>1576520.2675170894</v>
      </c>
      <c r="P31" s="17"/>
      <c r="Q31" s="18"/>
      <c r="R31" s="19">
        <f t="shared" si="1"/>
        <v>3.9503023818370844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1870.97722886445</v>
      </c>
      <c r="O32" s="38">
        <f t="shared" si="0"/>
        <v>1160005.881895959</v>
      </c>
      <c r="P32" s="17"/>
      <c r="Q32" s="18"/>
      <c r="R32" s="19">
        <f t="shared" si="1"/>
        <v>2.9066381781539397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5684.602295254809</v>
      </c>
      <c r="O33" s="38">
        <f t="shared" si="0"/>
        <v>3524453.4230579818</v>
      </c>
      <c r="P33" s="17"/>
      <c r="Q33" s="18"/>
      <c r="R33" s="19">
        <f t="shared" si="1"/>
        <v>8.831257700040249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3710.0212510547017</v>
      </c>
      <c r="O34" s="38">
        <f t="shared" si="0"/>
        <v>2300213.175653915</v>
      </c>
      <c r="P34" s="17"/>
      <c r="Q34" s="18"/>
      <c r="R34" s="19">
        <f t="shared" si="1"/>
        <v>5.763666838758358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625.7283679146996</v>
      </c>
      <c r="O35" s="38">
        <f t="shared" si="0"/>
        <v>387951.5881071137</v>
      </c>
      <c r="P35" s="17"/>
      <c r="Q35" s="18"/>
      <c r="R35" s="19">
        <f t="shared" si="1"/>
        <v>0.972094120268199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563.0496376468425</v>
      </c>
      <c r="O38" s="38">
        <f t="shared" si="0"/>
        <v>349090.7753410423</v>
      </c>
      <c r="P38" s="17"/>
      <c r="Q38" s="18"/>
      <c r="R38" s="19">
        <f t="shared" si="1"/>
        <v>0.8747201984779592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321.91354838709674</v>
      </c>
      <c r="O39" s="38">
        <f t="shared" si="0"/>
        <v>199586.39999999997</v>
      </c>
      <c r="P39" s="17"/>
      <c r="Q39" s="18"/>
      <c r="R39" s="19">
        <f t="shared" si="1"/>
        <v>0.5001056107854588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39908850.38992712</v>
      </c>
      <c r="P41" s="17"/>
      <c r="Q41" s="18"/>
      <c r="R41" s="19">
        <f>SUM(R18:R39)</f>
        <v>100.00000000000001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64369.113532140516</v>
      </c>
      <c r="P42" s="41"/>
      <c r="Q42" s="42"/>
      <c r="R42" s="42"/>
      <c r="S42" s="53"/>
      <c r="T42" s="58"/>
      <c r="U42" s="57"/>
      <c r="V42" s="55"/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57947650.76617418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93463.95284866804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2021-05-18T20:26:05Z</dcterms:modified>
  <cp:category/>
  <cp:version/>
  <cp:contentType/>
  <cp:contentStatus/>
</cp:coreProperties>
</file>