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1 Actualizaciones\ej-prof\computo-presupuesto\2021\05 Mayo\"/>
    </mc:Choice>
  </mc:AlternateContent>
  <bookViews>
    <workbookView xWindow="0" yWindow="0" windowWidth="9855" windowHeight="594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52511"/>
</workbook>
</file>

<file path=xl/calcChain.xml><?xml version="1.0" encoding="utf-8"?>
<calcChain xmlns="http://schemas.openxmlformats.org/spreadsheetml/2006/main">
  <c r="L26" i="8" l="1"/>
  <c r="L25" i="8"/>
  <c r="L24" i="8"/>
  <c r="L23" i="8"/>
  <c r="L22" i="8"/>
  <c r="L21" i="8"/>
  <c r="L20" i="8"/>
  <c r="L19" i="8"/>
  <c r="G23" i="2"/>
  <c r="J21" i="8"/>
  <c r="J26" i="8"/>
  <c r="J25" i="8"/>
  <c r="J24" i="8"/>
  <c r="J23" i="8"/>
  <c r="J22" i="8"/>
  <c r="J20" i="8"/>
  <c r="H37" i="2"/>
  <c r="O12" i="8"/>
  <c r="N33" i="8"/>
  <c r="I22" i="1"/>
  <c r="J21" i="1"/>
  <c r="E22" i="2"/>
  <c r="G22" i="2" s="1"/>
  <c r="E21" i="8" s="1"/>
  <c r="F21" i="8" s="1"/>
  <c r="I16" i="1"/>
  <c r="J15" i="1"/>
  <c r="E18" i="2"/>
  <c r="G18" i="2" s="1"/>
  <c r="H17" i="2" s="1"/>
  <c r="I33" i="1"/>
  <c r="J32" i="1"/>
  <c r="E29" i="2" s="1"/>
  <c r="G29" i="2" s="1"/>
  <c r="I20" i="1"/>
  <c r="J19" i="1"/>
  <c r="E21" i="2"/>
  <c r="G21" i="2"/>
  <c r="I26" i="1"/>
  <c r="J25" i="1" s="1"/>
  <c r="E26" i="2" s="1"/>
  <c r="G26" i="2" s="1"/>
  <c r="H25" i="2" s="1"/>
  <c r="E22" i="8" s="1"/>
  <c r="F22" i="8" s="1"/>
  <c r="I28" i="1"/>
  <c r="I29" i="1"/>
  <c r="I35" i="1"/>
  <c r="J34" i="1"/>
  <c r="E30" i="2"/>
  <c r="G30" i="2"/>
  <c r="E24" i="8"/>
  <c r="F24" i="8"/>
  <c r="M24" i="8" s="1"/>
  <c r="N24" i="8" s="1"/>
  <c r="I39" i="1"/>
  <c r="J38" i="1" s="1"/>
  <c r="E33" i="2" s="1"/>
  <c r="G33" i="2" s="1"/>
  <c r="I40" i="1"/>
  <c r="I42" i="1"/>
  <c r="J41" i="1"/>
  <c r="E34" i="2"/>
  <c r="G34" i="2"/>
  <c r="E26" i="8" s="1"/>
  <c r="F26" i="8" s="1"/>
  <c r="I43" i="1"/>
  <c r="N38" i="8"/>
  <c r="N42" i="8" s="1"/>
  <c r="H32" i="2" l="1"/>
  <c r="E25" i="8"/>
  <c r="F25" i="8" s="1"/>
  <c r="M22" i="8"/>
  <c r="N22" i="8"/>
  <c r="H20" i="2"/>
  <c r="M26" i="8"/>
  <c r="N26" i="8"/>
  <c r="E19" i="8"/>
  <c r="F19" i="8" s="1"/>
  <c r="H36" i="2"/>
  <c r="H38" i="2" s="1"/>
  <c r="M21" i="8"/>
  <c r="N21" i="8" s="1"/>
  <c r="H28" i="2"/>
  <c r="E23" i="8"/>
  <c r="F23" i="8" s="1"/>
  <c r="E20" i="8"/>
  <c r="F20" i="8" s="1"/>
  <c r="M20" i="8" l="1"/>
  <c r="N20" i="8" s="1"/>
  <c r="M19" i="8"/>
  <c r="N19" i="8"/>
  <c r="M23" i="8"/>
  <c r="N23" i="8" s="1"/>
  <c r="M25" i="8"/>
  <c r="N25" i="8" s="1"/>
  <c r="N28" i="8" l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<sst xmlns="http://schemas.openxmlformats.org/spreadsheetml/2006/main" count="258" uniqueCount="189">
  <si>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</si>
  <si>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</si>
  <si>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</si>
  <si>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</si>
  <si>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</si>
  <si>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</si>
  <si>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</si>
  <si>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</si>
  <si>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</si>
  <si>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</si>
  <si>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</si>
  <si>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</si>
  <si>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</si>
  <si>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</si>
  <si>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</si>
  <si>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</si>
  <si>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</si>
  <si>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</si>
  <si>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</si>
  <si>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</si>
  <si>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</si>
  <si>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</si>
  <si>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</si>
  <si>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</si>
  <si>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</si>
  <si>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</si>
  <si>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</si>
  <si>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</si>
  <si>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</si>
  <si>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</si>
  <si>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</si>
  <si>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</si>
  <si>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</si>
  <si>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</si>
  <si>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</si>
  <si>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</si>
  <si>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</si>
  <si>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</si>
  <si>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</si>
  <si>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</si>
  <si>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</si>
  <si>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</si>
  <si>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</si>
  <si>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</si>
  <si>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</si>
  <si>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</si>
  <si>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</si>
  <si>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</si>
  <si>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</si>
  <si>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</si>
  <si>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</si>
  <si>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</si>
  <si>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</si>
  <si>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</si>
  <si>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</si>
  <si>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</si>
  <si>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</si>
  <si>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</si>
  <si>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</si>
  <si>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</si>
  <si>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</si>
  <si>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</si>
  <si>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</si>
  <si>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</si>
  <si>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</si>
  <si>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</si>
  <si>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</si>
  <si>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</si>
  <si>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</si>
  <si>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</si>
  <si>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</si>
  <si>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</si>
  <si>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</si>
  <si>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</si>
  <si>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</si>
  <si>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</si>
  <si>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</si>
  <si>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</si>
  <si>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</si>
  <si>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</si>
  <si>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</si>
  <si>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</si>
  <si>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</si>
  <si>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</si>
  <si>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</si>
  <si>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</si>
  <si>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</si>
  <si>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</si>
  <si>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</si>
  <si>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</si>
  <si>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</si>
  <si>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</si>
  <si>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</si>
  <si>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</si>
  <si>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</si>
  <si>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</si>
  <si>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</si>
  <si>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</si>
  <si>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</si>
  <si>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</si>
  <si>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</si>
  <si>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</si>
  <si>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</si>
  <si>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</si>
  <si>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</si>
  <si>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</si>
  <si>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</si>
  <si>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</si>
  <si>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</si>
  <si>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</si>
  <si>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</si>
  <si>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</si>
  <si>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</si>
  <si>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</si>
  <si>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</si>
  <si>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</si>
  <si>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</si>
  <si>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</si>
  <si>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</si>
  <si>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</si>
  <si>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</si>
  <si>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</si>
  <si>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</si>
  <si>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</si>
  <si>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</si>
  <si>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</si>
  <si>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</si>
  <si>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</si>
  <si>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</si>
  <si>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</si>
  <si>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</si>
  <si>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</si>
  <si>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</si>
  <si>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</si>
  <si>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</si>
  <si>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</si>
  <si>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</si>
  <si>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</si>
  <si>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</si>
  <si>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</si>
  <si>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</si>
  <si>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</si>
  <si>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</si>
  <si>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</si>
  <si>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</si>
  <si>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</si>
  <si>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</si>
  <si>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</si>
  <si>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</si>
  <si>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</si>
  <si>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</si>
  <si>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</si>
  <si>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</si>
  <si>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</si>
  <si>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</si>
  <si>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</si>
  <si>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</si>
  <si>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</si>
  <si>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</si>
  <si>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</si>
  <si>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</si>
  <si>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</si>
  <si>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</si>
  <si>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</si>
  <si>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</si>
  <si>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</si>
  <si>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</si>
  <si>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</si>
  <si>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</si>
  <si>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</si>
  <si>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</si>
  <si>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</si>
  <si>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</si>
  <si>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</si>
  <si>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</si>
  <si>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</si>
  <si>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</si>
  <si>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</si>
  <si>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</si>
  <si>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</si>
  <si>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</si>
  <si>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</si>
  <si>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</si>
  <si>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</si>
  <si>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</si>
  <si>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</si>
  <si>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</si>
  <si>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</si>
  <si>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MAYO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</si>
</sst>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9" formatCode="_ * #,##0.00_ ;_ * \-#,##0.00_ ;_ * &quot;-&quot;??_ ;_ @_ "/>
    <numFmt numFmtId="181" formatCode="0.0"/>
    <numFmt numFmtId="192" formatCode="[$-C0A]mmm\-yy;@"/>
    <numFmt numFmtId="193" formatCode="#,##0.000"/>
    <numFmt numFmtId="198" formatCode="#,##0.0"/>
    <numFmt numFmtId="200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1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1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2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3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198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198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3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79" fontId="7" fillId="0" borderId="0" xfId="2" applyNumberFormat="1" applyFont="1"/>
    <xf numFmtId="200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45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45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45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45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45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45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28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29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0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1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6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6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0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0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28575</xdr:colOff>
      <xdr:row>3</xdr:row>
      <xdr:rowOff>152400</xdr:rowOff>
    </xdr:to>
    <xdr:pic>
      <xdr:nvPicPr>
        <xdr:cNvPr id="84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15</xdr:col>
      <xdr:colOff>28575</xdr:colOff>
      <xdr:row>57</xdr:row>
      <xdr:rowOff>142875</xdr:rowOff>
    </xdr:to>
    <xdr:pic>
      <xdr:nvPicPr>
        <xdr:cNvPr id="84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495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496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497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498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499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00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2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2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2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2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2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2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2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2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44317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15474.78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1719.42</v>
      </c>
      <c r="G18" s="89">
        <f>+E18*F18</f>
        <v>15474.78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102001.95000000001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12080.68</v>
      </c>
      <c r="G21" s="89">
        <f>+E21*F21</f>
        <v>32617.836000000003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17131.88</v>
      </c>
      <c r="G22" s="89">
        <f>+E22*F22</f>
        <v>69384.114000000001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630465.0048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18499.560000000001</v>
      </c>
      <c r="G26" s="89">
        <f>+E26*F26</f>
        <v>630465.0048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17074.845000000001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919.75</v>
      </c>
      <c r="G29" s="89">
        <f>+E29*F29</f>
        <v>12416.625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776.37</v>
      </c>
      <c r="G30" s="89">
        <f>+E30*F30</f>
        <v>4658.22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266289.76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1369.98</v>
      </c>
      <c r="G33" s="89">
        <f>+E33*F33</f>
        <v>155629.728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974.12</v>
      </c>
      <c r="G34" s="89">
        <f>+E34*F34</f>
        <v>110660.03199999999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1031306.3398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1497456.8053896001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6" width="9.710937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44317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15474.78</v>
      </c>
      <c r="F19" s="89">
        <f>+E19*'4-presupuesto'!H37</f>
        <v>22469.380560000005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22469.380560000005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32617.836000000003</v>
      </c>
      <c r="F20" s="89">
        <f>+E20*'4-presupuesto'!H37</f>
        <v>47361.097872000013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15629.162297760005</v>
      </c>
      <c r="N20" s="153">
        <f t="shared" ref="N20:N26" si="1">+F20-M20</f>
        <v>31731.935574240008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69384.114000000001</v>
      </c>
      <c r="F21" s="89">
        <f>+E21*'4-presupuesto'!H37</f>
        <v>100745.73352800001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33246.092064240009</v>
      </c>
      <c r="N21" s="153">
        <f>+F21-M21</f>
        <v>67499.641463759996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630465.0048</v>
      </c>
      <c r="F22" s="89">
        <f>+E22*'4-presupuesto'!H37</f>
        <v>915435.18696960015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302093.61169996805</v>
      </c>
      <c r="N22" s="153">
        <f t="shared" si="1"/>
        <v>613341.57526963204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12416.625</v>
      </c>
      <c r="F23" s="89">
        <f>+E23*'4-presupuesto'!H37</f>
        <v>18028.939500000004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15165.943907400004</v>
      </c>
      <c r="N23" s="153">
        <f t="shared" si="1"/>
        <v>2862.9955926000002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4658.22</v>
      </c>
      <c r="F24" s="89">
        <f>+E24*'4-presupuesto'!H37</f>
        <v>6763.7354400000013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4246.2731092320009</v>
      </c>
      <c r="N24" s="153">
        <f t="shared" si="1"/>
        <v>2517.4623307680004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155629.728</v>
      </c>
      <c r="F25" s="89">
        <f>+E25*'4-presupuesto'!H37</f>
        <v>225974.36505600004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190089.63588510724</v>
      </c>
      <c r="N25" s="153">
        <f t="shared" si="1"/>
        <v>35884.729170892795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110660.03199999999</v>
      </c>
      <c r="F26" s="89">
        <f>+E26*'4-presupuesto'!H37</f>
        <v>160678.36646400002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80660.539964928015</v>
      </c>
      <c r="N26" s="153">
        <f t="shared" si="1"/>
        <v>80017.826499072005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856325.54646096483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428162.77323048242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2021-06-24T13:42:20Z</dcterms:modified>
</cp:coreProperties>
</file>