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4" sheetId="1" r:id="rId1"/>
  </sheets>
  <definedNames>
    <definedName name="_xlnm.Print_Area" localSheetId="0">'Mod.4'!$A$1:$R$52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<sst xmlns="http://schemas.openxmlformats.org/spreadsheetml/2006/main" count="53" uniqueCount="52">
  <si>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</si>
  <si>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</si>
  <si>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</si>
  <si>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</si>
  <si>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</si>
  <si>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</si>
  <si>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</si>
  <si>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</si>
  <si>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</si>
  <si>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</si>
  <si>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</si>
  <si>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</si>
  <si>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</si>
  <si>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</si>
  <si>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</si>
  <si>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</si>
  <si>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</si>
  <si>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</si>
  <si>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</si>
  <si>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</si>
  <si>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</si>
  <si>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</si>
  <si>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</si>
  <si>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</si>
  <si>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</si>
  <si>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</si>
  <si>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</si>
  <si>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</si>
  <si>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</si>
  <si>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</si>
  <si>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</si>
  <si>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</si>
  <si>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</si>
  <si>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</si>
  <si>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</si>
  <si>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</si>
  <si>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</si>
  <si>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</si>
  <si>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</si>
  <si>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</si>
  <si>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</si>
  <si>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</si>
  <si>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</si>
  <si>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</si>
  <si>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</si>
  <si>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</si>
  <si>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</si>
  <si>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</si>
  <si>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</si>
  <si>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</si>
  <si>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</si>
  <si>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Oficinas sin ascensor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</si>
</sst>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  <numFmt numFmtId="195" formatCode="#,##0.0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195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8.28125" style="0" customWidth="1"/>
    <col min="21" max="21" width="9.00390625" style="0" customWidth="1"/>
    <col min="22" max="22" width="7.421875" style="0" customWidth="1"/>
  </cols>
  <sheetData>
    <row r="5" spans="16:19" ht="33.75" customHeight="1">
      <c r="P5" s="74">
        <v>44317</v>
      </c>
      <c r="Q5" s="74"/>
      <c r="R5" s="74"/>
      <c r="S5" s="48"/>
    </row>
    <row r="6" spans="16:18" ht="20.25">
      <c r="P6" s="6"/>
      <c r="Q6" s="6"/>
      <c r="R6" s="6"/>
    </row>
    <row r="8" ht="8.25" customHeight="1"/>
    <row r="9" spans="1:18" ht="19.5" customHeight="1">
      <c r="A9" s="78" t="s">
        <v>0</v>
      </c>
      <c r="B9" s="79"/>
      <c r="C9" s="80"/>
      <c r="D9" s="75"/>
      <c r="E9" s="76"/>
      <c r="F9" s="76"/>
      <c r="G9" s="76"/>
      <c r="H9" s="76"/>
      <c r="I9" s="76"/>
      <c r="J9" s="76"/>
      <c r="K9" s="76"/>
      <c r="L9" s="76"/>
      <c r="M9" s="76"/>
      <c r="N9" s="76"/>
      <c r="O9" s="77"/>
      <c r="P9" s="65" t="s">
        <v>35</v>
      </c>
      <c r="Q9" s="65"/>
      <c r="R9" s="65"/>
    </row>
    <row r="10" spans="1:18" ht="19.5" customHeight="1">
      <c r="A10" s="1" t="s">
        <v>34</v>
      </c>
      <c r="B10" s="11"/>
      <c r="C10" s="11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5"/>
      <c r="Q10" s="54" t="s">
        <v>28</v>
      </c>
      <c r="R10" s="43">
        <v>2021</v>
      </c>
    </row>
    <row r="11" spans="1:18" ht="19.5" customHeight="1">
      <c r="A11" s="61" t="s">
        <v>1</v>
      </c>
      <c r="B11" s="62"/>
      <c r="C11" s="62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12"/>
      <c r="Q11" s="12"/>
      <c r="R11" s="12"/>
    </row>
    <row r="12" spans="1:18" ht="19.5" customHeight="1">
      <c r="A12" s="63" t="s">
        <v>2</v>
      </c>
      <c r="B12" s="64"/>
      <c r="C12" s="64"/>
      <c r="D12" s="70" t="s">
        <v>51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2"/>
      <c r="P12" s="65" t="s">
        <v>43</v>
      </c>
      <c r="Q12" s="65"/>
      <c r="R12" s="65"/>
    </row>
    <row r="13" spans="1:18" ht="19.5" customHeight="1">
      <c r="A13" s="63" t="s">
        <v>3</v>
      </c>
      <c r="B13" s="64"/>
      <c r="C13" s="64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73">
        <v>620</v>
      </c>
      <c r="Q13" s="73"/>
      <c r="R13" s="73"/>
    </row>
    <row r="14" spans="1:18" ht="12.75" customHeight="1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4"/>
    </row>
    <row r="15" spans="1:18" ht="12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7"/>
      <c r="P15" s="12"/>
      <c r="Q15" s="12"/>
      <c r="R15" s="12"/>
    </row>
    <row r="16" spans="1:18" ht="19.5" customHeight="1">
      <c r="A16" s="2" t="s">
        <v>4</v>
      </c>
      <c r="B16" s="59" t="s">
        <v>33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47" t="s">
        <v>47</v>
      </c>
      <c r="O16" s="10" t="s">
        <v>6</v>
      </c>
      <c r="P16" s="66" t="s">
        <v>5</v>
      </c>
      <c r="Q16" s="66"/>
      <c r="R16" s="66"/>
    </row>
    <row r="17" spans="1:18" ht="7.5" customHeight="1">
      <c r="A17" s="1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15"/>
      <c r="Q17" s="15"/>
      <c r="R17" s="15"/>
    </row>
    <row r="18" spans="1:22" ht="12.75">
      <c r="A18" s="16" t="s">
        <v>24</v>
      </c>
      <c r="B18" s="26" t="s">
        <v>36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9">
        <v>923.51904470512</v>
      </c>
      <c r="O18" s="38">
        <f>+N18*$P$13+0</f>
        <v>572581.8077171744</v>
      </c>
      <c r="P18" s="17"/>
      <c r="Q18" s="18"/>
      <c r="R18" s="19">
        <f>+O18/$O$41*100</f>
        <v>1.3675036997798495</v>
      </c>
      <c r="S18" s="9"/>
      <c r="T18" s="57"/>
      <c r="U18" s="57"/>
      <c r="V18" s="55"/>
    </row>
    <row r="19" spans="1:22" ht="12.75">
      <c r="A19" s="16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0">
        <v>763.3835844475074</v>
      </c>
      <c r="O19" s="38">
        <f aca="true" t="shared" si="0" ref="O19:O39">+N19*$P$13+0</f>
        <v>473297.82235745457</v>
      </c>
      <c r="P19" s="17"/>
      <c r="Q19" s="18"/>
      <c r="R19" s="19">
        <f aca="true" t="shared" si="1" ref="R19:R39">+O19/$O$41*100</f>
        <v>1.1303826186026262</v>
      </c>
      <c r="S19" s="9"/>
      <c r="T19" s="57"/>
      <c r="U19" s="57"/>
      <c r="V19" s="55"/>
    </row>
    <row r="20" spans="1:22" ht="12.75">
      <c r="A20" s="16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8"/>
      <c r="L20" s="27"/>
      <c r="M20" s="27"/>
      <c r="N20" s="50">
        <v>12353.60631231247</v>
      </c>
      <c r="O20" s="38">
        <f t="shared" si="0"/>
        <v>7659235.913633731</v>
      </c>
      <c r="P20" s="17"/>
      <c r="Q20" s="18"/>
      <c r="R20" s="19">
        <f t="shared" si="1"/>
        <v>18.292640995947345</v>
      </c>
      <c r="S20" s="9"/>
      <c r="T20" s="57"/>
      <c r="U20" s="57"/>
      <c r="V20" s="55"/>
    </row>
    <row r="21" spans="1:22" ht="12.75">
      <c r="A21" s="16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0">
        <v>3099.580350777243</v>
      </c>
      <c r="O21" s="38">
        <f t="shared" si="0"/>
        <v>1921739.8174818906</v>
      </c>
      <c r="P21" s="17"/>
      <c r="Q21" s="18"/>
      <c r="R21" s="19">
        <f t="shared" si="1"/>
        <v>4.5897132514535395</v>
      </c>
      <c r="S21" s="9"/>
      <c r="T21" s="57"/>
      <c r="U21" s="57"/>
      <c r="V21" s="55"/>
    </row>
    <row r="22" spans="1:22" ht="12.75">
      <c r="A22" s="16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0">
        <v>362.6171223640609</v>
      </c>
      <c r="O22" s="38">
        <f t="shared" si="0"/>
        <v>224822.61586571776</v>
      </c>
      <c r="P22" s="17"/>
      <c r="Q22" s="18"/>
      <c r="R22" s="19">
        <f t="shared" si="1"/>
        <v>0.5369464325391475</v>
      </c>
      <c r="S22" s="9"/>
      <c r="T22" s="57"/>
      <c r="U22" s="57"/>
      <c r="V22" s="55"/>
    </row>
    <row r="23" spans="1:22" ht="12.75">
      <c r="A23" s="16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0">
        <v>3159.401890445566</v>
      </c>
      <c r="O23" s="38">
        <f t="shared" si="0"/>
        <v>1958829.172076251</v>
      </c>
      <c r="P23" s="17"/>
      <c r="Q23" s="18"/>
      <c r="R23" s="19">
        <f t="shared" si="1"/>
        <v>4.6782941825041595</v>
      </c>
      <c r="S23" s="9"/>
      <c r="T23" s="57"/>
      <c r="U23" s="57"/>
      <c r="V23" s="55"/>
    </row>
    <row r="24" spans="1:22" ht="12.75">
      <c r="A24" s="16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0">
        <v>2324.5952305366623</v>
      </c>
      <c r="O24" s="38">
        <f t="shared" si="0"/>
        <v>1441249.0429327306</v>
      </c>
      <c r="P24" s="17"/>
      <c r="Q24" s="18"/>
      <c r="R24" s="19">
        <f t="shared" si="1"/>
        <v>3.442151622617051</v>
      </c>
      <c r="S24" s="9"/>
      <c r="T24" s="57"/>
      <c r="U24" s="57"/>
      <c r="V24" s="55"/>
    </row>
    <row r="25" spans="1:22" ht="12.75">
      <c r="A25" s="16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0">
        <v>1406.7584816198112</v>
      </c>
      <c r="O25" s="38">
        <f t="shared" si="0"/>
        <v>872190.258604283</v>
      </c>
      <c r="P25" s="17"/>
      <c r="Q25" s="18"/>
      <c r="R25" s="19">
        <f t="shared" si="1"/>
        <v>2.083062000011086</v>
      </c>
      <c r="S25" s="9"/>
      <c r="T25" s="57"/>
      <c r="U25" s="57"/>
      <c r="V25" s="55"/>
    </row>
    <row r="26" spans="1:22" ht="12.75">
      <c r="A26" s="16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0">
        <v>2438.6435432936123</v>
      </c>
      <c r="O26" s="38">
        <f t="shared" si="0"/>
        <v>1511958.9968420397</v>
      </c>
      <c r="P26" s="17"/>
      <c r="Q26" s="18"/>
      <c r="R26" s="19">
        <f t="shared" si="1"/>
        <v>3.611029016692424</v>
      </c>
      <c r="S26" s="9"/>
      <c r="T26" s="57"/>
      <c r="U26" s="57"/>
      <c r="V26" s="55"/>
    </row>
    <row r="27" spans="1:22" ht="12.75">
      <c r="A27" s="16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0">
        <v>783.2031627550742</v>
      </c>
      <c r="O27" s="38">
        <f t="shared" si="0"/>
        <v>485585.96090814605</v>
      </c>
      <c r="P27" s="17"/>
      <c r="Q27" s="18"/>
      <c r="R27" s="19">
        <f t="shared" si="1"/>
        <v>1.159730520867412</v>
      </c>
      <c r="S27" s="9"/>
      <c r="T27" s="57"/>
      <c r="U27" s="57"/>
      <c r="V27" s="55"/>
    </row>
    <row r="28" spans="1:22" ht="12.75">
      <c r="A28" s="16">
        <v>11</v>
      </c>
      <c r="B28" s="27" t="s">
        <v>15</v>
      </c>
      <c r="C28" s="27"/>
      <c r="D28" s="27"/>
      <c r="E28" s="27"/>
      <c r="F28" s="28"/>
      <c r="G28" s="27"/>
      <c r="H28" s="27"/>
      <c r="I28" s="27"/>
      <c r="J28" s="27"/>
      <c r="K28" s="27"/>
      <c r="L28" s="27"/>
      <c r="M28" s="27"/>
      <c r="N28" s="50">
        <v>4613.796730566585</v>
      </c>
      <c r="O28" s="38">
        <f t="shared" si="0"/>
        <v>2860553.9729512827</v>
      </c>
      <c r="P28" s="17"/>
      <c r="Q28" s="18"/>
      <c r="R28" s="19">
        <f t="shared" si="1"/>
        <v>6.831893868627871</v>
      </c>
      <c r="S28" s="9"/>
      <c r="T28" s="57"/>
      <c r="U28" s="57"/>
      <c r="V28" s="55"/>
    </row>
    <row r="29" spans="1:22" ht="12.75">
      <c r="A29" s="16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0">
        <v>240.03741304334858</v>
      </c>
      <c r="O29" s="38">
        <f t="shared" si="0"/>
        <v>148823.19608687612</v>
      </c>
      <c r="P29" s="17"/>
      <c r="Q29" s="18"/>
      <c r="R29" s="19">
        <f t="shared" si="1"/>
        <v>0.35543614644912286</v>
      </c>
      <c r="S29" s="9"/>
      <c r="T29" s="57"/>
      <c r="U29" s="57"/>
      <c r="V29" s="55"/>
    </row>
    <row r="30" spans="1:22" ht="12.75">
      <c r="A30" s="16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0">
        <v>18820.62118291364</v>
      </c>
      <c r="O30" s="38">
        <f t="shared" si="0"/>
        <v>11668785.133406457</v>
      </c>
      <c r="P30" s="17"/>
      <c r="Q30" s="18"/>
      <c r="R30" s="19">
        <f t="shared" si="1"/>
        <v>27.86869339333151</v>
      </c>
      <c r="S30" s="9"/>
      <c r="T30" s="57"/>
      <c r="U30" s="57"/>
      <c r="V30" s="55"/>
    </row>
    <row r="31" spans="1:22" ht="12.75">
      <c r="A31" s="16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0">
        <v>2567.7219444920806</v>
      </c>
      <c r="O31" s="38">
        <f t="shared" si="0"/>
        <v>1591987.60558509</v>
      </c>
      <c r="P31" s="17"/>
      <c r="Q31" s="18"/>
      <c r="R31" s="19">
        <f t="shared" si="1"/>
        <v>3.8021622610067674</v>
      </c>
      <c r="S31" s="9"/>
      <c r="T31" s="57"/>
      <c r="U31" s="57"/>
      <c r="V31" s="55"/>
    </row>
    <row r="32" spans="1:22" ht="12.75">
      <c r="A32" s="16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0">
        <v>2084.5366812560155</v>
      </c>
      <c r="O32" s="38">
        <f t="shared" si="0"/>
        <v>1292412.7423787296</v>
      </c>
      <c r="P32" s="17"/>
      <c r="Q32" s="18"/>
      <c r="R32" s="19">
        <f t="shared" si="1"/>
        <v>3.086684178618765</v>
      </c>
      <c r="S32" s="9"/>
      <c r="T32" s="57"/>
      <c r="U32" s="57"/>
      <c r="V32" s="55"/>
    </row>
    <row r="33" spans="1:22" ht="12.75">
      <c r="A33" s="16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0">
        <v>6017.4025492803885</v>
      </c>
      <c r="O33" s="38">
        <f t="shared" si="0"/>
        <v>3730789.580553841</v>
      </c>
      <c r="P33" s="17"/>
      <c r="Q33" s="18"/>
      <c r="R33" s="19">
        <f t="shared" si="1"/>
        <v>8.910287553228633</v>
      </c>
      <c r="S33" s="9"/>
      <c r="T33" s="57"/>
      <c r="U33" s="57"/>
      <c r="V33" s="55"/>
    </row>
    <row r="34" spans="1:22" ht="12.75">
      <c r="A34" s="16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0">
        <v>3955.3215998499127</v>
      </c>
      <c r="O34" s="38">
        <f t="shared" si="0"/>
        <v>2452299.391906946</v>
      </c>
      <c r="P34" s="17"/>
      <c r="Q34" s="18"/>
      <c r="R34" s="19">
        <f t="shared" si="1"/>
        <v>5.856854769401077</v>
      </c>
      <c r="S34" s="9"/>
      <c r="T34" s="57"/>
      <c r="U34" s="57"/>
      <c r="V34" s="55"/>
    </row>
    <row r="35" spans="1:22" ht="12.75">
      <c r="A35" s="16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0">
        <v>661.8547772230868</v>
      </c>
      <c r="O35" s="38">
        <f t="shared" si="0"/>
        <v>410349.9618783138</v>
      </c>
      <c r="P35" s="17"/>
      <c r="Q35" s="18"/>
      <c r="R35" s="19">
        <f t="shared" si="1"/>
        <v>0.9800435213098766</v>
      </c>
      <c r="S35" s="9"/>
      <c r="T35" s="57"/>
      <c r="U35" s="57"/>
      <c r="V35" s="55"/>
    </row>
    <row r="36" spans="1:22" ht="12.75">
      <c r="A36" s="16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1">
        <v>0</v>
      </c>
      <c r="O36" s="38">
        <f>+N36*$P$13+0</f>
        <v>0</v>
      </c>
      <c r="P36" s="17"/>
      <c r="Q36" s="18"/>
      <c r="R36" s="19">
        <f t="shared" si="1"/>
        <v>0</v>
      </c>
      <c r="S36" s="9"/>
      <c r="T36" s="57"/>
      <c r="U36" s="57"/>
      <c r="V36" s="55"/>
    </row>
    <row r="37" spans="1:22" ht="12.75">
      <c r="A37" s="16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0">
        <v>0</v>
      </c>
      <c r="O37" s="38">
        <f t="shared" si="0"/>
        <v>0</v>
      </c>
      <c r="P37" s="17"/>
      <c r="Q37" s="18"/>
      <c r="R37" s="19">
        <f t="shared" si="1"/>
        <v>0</v>
      </c>
      <c r="S37" s="9"/>
      <c r="T37" s="57"/>
      <c r="U37" s="57"/>
      <c r="V37" s="55"/>
    </row>
    <row r="38" spans="1:22" ht="12.75">
      <c r="A38" s="16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0">
        <v>603.0186527246727</v>
      </c>
      <c r="O38" s="38">
        <f t="shared" si="0"/>
        <v>373871.5646892971</v>
      </c>
      <c r="P38" s="17"/>
      <c r="Q38" s="18"/>
      <c r="R38" s="19">
        <f t="shared" si="1"/>
        <v>0.8929217468390757</v>
      </c>
      <c r="S38" s="9"/>
      <c r="T38" s="57"/>
      <c r="U38" s="57"/>
      <c r="V38" s="55"/>
    </row>
    <row r="39" spans="1:22" ht="12.75">
      <c r="A39" s="16">
        <v>22</v>
      </c>
      <c r="B39" s="29" t="s">
        <v>21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2">
        <v>353.5823870967742</v>
      </c>
      <c r="O39" s="38">
        <f t="shared" si="0"/>
        <v>219221.08000000002</v>
      </c>
      <c r="P39" s="17"/>
      <c r="Q39" s="18"/>
      <c r="R39" s="19">
        <f t="shared" si="1"/>
        <v>0.523568220172676</v>
      </c>
      <c r="S39" s="9"/>
      <c r="T39" s="57"/>
      <c r="U39" s="57"/>
      <c r="V39" s="55"/>
    </row>
    <row r="40" spans="1:22" ht="12.75">
      <c r="A40" s="2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25"/>
      <c r="P40" s="21"/>
      <c r="Q40" s="21"/>
      <c r="R40" s="22"/>
      <c r="T40" s="58"/>
      <c r="U40" s="58"/>
      <c r="V40" s="55"/>
    </row>
    <row r="41" spans="1:22" ht="12.75">
      <c r="A41" s="15"/>
      <c r="B41" s="31" t="s">
        <v>37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9">
        <f>SUM(O18:O39)</f>
        <v>41870585.637856245</v>
      </c>
      <c r="P41" s="17"/>
      <c r="Q41" s="18"/>
      <c r="R41" s="19">
        <f>SUM(R18:R39)</f>
        <v>100.00000000000004</v>
      </c>
      <c r="T41" s="58"/>
      <c r="U41" s="58"/>
      <c r="V41" s="56"/>
    </row>
    <row r="42" spans="1:22" ht="12.75">
      <c r="A42" s="15"/>
      <c r="B42" s="33" t="s">
        <v>22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8">
        <f>+O41/P13</f>
        <v>67533.20264170362</v>
      </c>
      <c r="P42" s="41"/>
      <c r="Q42" s="42"/>
      <c r="R42" s="42"/>
      <c r="S42" s="53"/>
      <c r="T42" s="58"/>
      <c r="U42" s="57"/>
      <c r="V42" s="55"/>
    </row>
    <row r="43" spans="1:22" ht="12.75">
      <c r="A43" s="15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15"/>
      <c r="Q43" s="15"/>
      <c r="R43" s="15"/>
      <c r="T43" s="58"/>
      <c r="U43" s="57"/>
      <c r="V43" s="56"/>
    </row>
    <row r="44" spans="1:22" ht="12.75">
      <c r="A44" s="15"/>
      <c r="B44" s="8" t="s">
        <v>38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9">
        <f>+O41*O45</f>
        <v>60796090.346167274</v>
      </c>
      <c r="P44" s="41"/>
      <c r="Q44" s="42"/>
      <c r="R44" s="42"/>
      <c r="T44" s="58"/>
      <c r="U44" s="57"/>
      <c r="V44" s="56"/>
    </row>
    <row r="45" spans="1:22" ht="7.5" customHeight="1">
      <c r="A45" s="15"/>
      <c r="B45" s="36" t="s">
        <v>46</v>
      </c>
      <c r="C45" s="32"/>
      <c r="D45" s="32"/>
      <c r="E45" s="32"/>
      <c r="F45" s="32"/>
      <c r="G45" s="32"/>
      <c r="H45" s="32"/>
      <c r="I45" s="32"/>
      <c r="J45" s="37">
        <v>10</v>
      </c>
      <c r="K45" s="37">
        <v>10</v>
      </c>
      <c r="L45" s="37">
        <v>21</v>
      </c>
      <c r="M45" s="32"/>
      <c r="N45" s="32"/>
      <c r="O45" s="40">
        <f>(1+J45/100+K45/100)*(1+L45/100)</f>
        <v>1.4520000000000002</v>
      </c>
      <c r="P45" s="41"/>
      <c r="Q45" s="42"/>
      <c r="R45" s="42"/>
      <c r="T45" s="58"/>
      <c r="U45" s="57"/>
      <c r="V45" s="56"/>
    </row>
    <row r="46" spans="1:22" ht="12.75">
      <c r="A46" s="15"/>
      <c r="B46" s="33" t="s">
        <v>23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8">
        <f>+O44/P13</f>
        <v>98058.21023575366</v>
      </c>
      <c r="P46" s="41"/>
      <c r="Q46" s="42"/>
      <c r="R46" s="42"/>
      <c r="S46" s="53"/>
      <c r="T46" s="58"/>
      <c r="U46" s="57"/>
      <c r="V46" s="55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6" t="s">
        <v>49</v>
      </c>
      <c r="B54" s="44"/>
      <c r="C54" s="44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1:17" ht="12.75">
      <c r="A55" s="46" t="s">
        <v>48</v>
      </c>
      <c r="B55" s="44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1:19" ht="12.75">
      <c r="A56" s="46" t="s">
        <v>50</v>
      </c>
      <c r="B56" s="44"/>
      <c r="C56" s="4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12.75">
      <c r="A57" s="46"/>
      <c r="B57" s="44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2.75">
      <c r="A58" s="46"/>
      <c r="B58" s="44"/>
      <c r="C58" s="44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</sheetData>
  <sheetProtection formatCells="0"/>
  <mergeCells count="15">
    <mergeCell ref="P5:R5"/>
    <mergeCell ref="D9:O9"/>
    <mergeCell ref="D10:O10"/>
    <mergeCell ref="A9:C9"/>
    <mergeCell ref="P9:R9"/>
    <mergeCell ref="B16:M16"/>
    <mergeCell ref="A11:C11"/>
    <mergeCell ref="A13:C13"/>
    <mergeCell ref="P12:R12"/>
    <mergeCell ref="P16:R16"/>
    <mergeCell ref="A12:C12"/>
    <mergeCell ref="D11:O11"/>
    <mergeCell ref="D12:O12"/>
    <mergeCell ref="D13:O13"/>
    <mergeCell ref="P13:R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Vaio</cp:lastModifiedBy>
  <cp:lastPrinted>2018-09-18T19:44:56Z</cp:lastPrinted>
  <dcterms:created xsi:type="dcterms:W3CDTF">2013-12-27T15:36:34Z</dcterms:created>
  <dcterms:modified xsi:type="dcterms:W3CDTF">2021-06-22T19:50:36Z</dcterms:modified>
  <cp:category/>
  <cp:version/>
  <cp:contentType/>
  <cp:contentStatus/>
</cp:coreProperties>
</file>