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3" sheetId="1" r:id="rId1"/>
  </sheets>
  <definedNames>
    <definedName name="_xlnm.Print_Area" localSheetId="0">'Mod.3'!$A$1:$R$52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<sst xmlns="http://schemas.openxmlformats.org/spreadsheetml/2006/main" count="53" uniqueCount="52">
  <si>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</si>
  <si>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</si>
  <si>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</si>
  <si>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</si>
  <si>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</si>
  <si>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</si>
  <si>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</si>
  <si>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</si>
  <si>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</si>
  <si>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</si>
  <si>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</si>
  <si>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</si>
  <si>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</si>
  <si>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</si>
  <si>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</si>
  <si>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</si>
  <si>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</si>
  <si>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</si>
  <si>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</si>
  <si>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</si>
  <si>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</si>
  <si>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</si>
  <si>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</si>
  <si>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</si>
  <si>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</si>
  <si>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</si>
  <si>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</si>
  <si>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</si>
  <si>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</si>
  <si>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</si>
  <si>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</si>
  <si>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</si>
  <si>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</si>
  <si>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</si>
  <si>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</si>
  <si>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</si>
  <si>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</si>
  <si>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</si>
  <si>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</si>
  <si>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</si>
  <si>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</si>
  <si>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</si>
  <si>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</si>
  <si>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</si>
  <si>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</si>
  <si>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</si>
  <si>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</si>
  <si>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</si>
  <si>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</si>
  <si>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</si>
  <si>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</si>
  <si>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Departamentos entre medianeras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</si>
</sst>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195" fontId="0" fillId="0" borderId="0" xfId="0" applyNumberForma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>
      <alignment/>
    </xf>
    <xf numFmtId="193" fontId="1" fillId="0" borderId="16" xfId="0" applyNumberFormat="1" applyFont="1" applyFill="1" applyBorder="1" applyAlignment="1" applyProtection="1">
      <alignment horizontal="left" indent="1"/>
      <protection locked="0"/>
    </xf>
    <xf numFmtId="194" fontId="3" fillId="0" borderId="16" xfId="0" applyNumberFormat="1" applyFont="1" applyFill="1" applyBorder="1" applyAlignment="1" applyProtection="1">
      <alignment horizontal="left" indent="1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421875" style="0" customWidth="1"/>
    <col min="22" max="22" width="7.28125" style="0" customWidth="1"/>
  </cols>
  <sheetData>
    <row r="5" spans="16:19" ht="33.75" customHeight="1">
      <c r="P5" s="66">
        <v>44348</v>
      </c>
      <c r="Q5" s="66"/>
      <c r="R5" s="66"/>
      <c r="S5" s="49"/>
    </row>
    <row r="6" spans="16:18" ht="20.25">
      <c r="P6" s="6"/>
      <c r="Q6" s="6"/>
      <c r="R6" s="6"/>
    </row>
    <row r="8" ht="8.25" customHeight="1"/>
    <row r="9" spans="1:18" ht="19.5" customHeight="1">
      <c r="A9" s="74" t="s">
        <v>0</v>
      </c>
      <c r="B9" s="75"/>
      <c r="C9" s="76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81" t="s">
        <v>35</v>
      </c>
      <c r="Q9" s="81"/>
      <c r="R9" s="81"/>
    </row>
    <row r="10" spans="1:18" ht="19.5" customHeight="1">
      <c r="A10" s="1" t="s">
        <v>34</v>
      </c>
      <c r="B10" s="12"/>
      <c r="C10" s="12"/>
      <c r="D10" s="60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  <c r="P10" s="5"/>
      <c r="Q10" s="56" t="s">
        <v>29</v>
      </c>
      <c r="R10" s="44">
        <v>2021</v>
      </c>
    </row>
    <row r="11" spans="1:18" ht="19.5" customHeight="1">
      <c r="A11" s="77" t="s">
        <v>1</v>
      </c>
      <c r="B11" s="78"/>
      <c r="C11" s="78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13"/>
      <c r="Q11" s="13"/>
      <c r="R11" s="13"/>
    </row>
    <row r="12" spans="1:18" ht="19.5" customHeight="1">
      <c r="A12" s="79" t="s">
        <v>2</v>
      </c>
      <c r="B12" s="80"/>
      <c r="C12" s="80"/>
      <c r="D12" s="63" t="s">
        <v>51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81" t="s">
        <v>43</v>
      </c>
      <c r="Q12" s="81"/>
      <c r="R12" s="81"/>
    </row>
    <row r="13" spans="1:18" ht="19.5" customHeight="1">
      <c r="A13" s="79" t="s">
        <v>3</v>
      </c>
      <c r="B13" s="80"/>
      <c r="C13" s="8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/>
      <c r="P13" s="71">
        <v>1100</v>
      </c>
      <c r="Q13" s="71"/>
      <c r="R13" s="71"/>
    </row>
    <row r="14" spans="1:18" ht="12.75" customHeight="1">
      <c r="A14" s="3"/>
      <c r="B14" s="3"/>
      <c r="C14" s="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</row>
    <row r="15" spans="1:18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/>
      <c r="P15" s="13"/>
      <c r="Q15" s="13"/>
      <c r="R15" s="13"/>
    </row>
    <row r="16" spans="1:18" ht="19.5" customHeight="1">
      <c r="A16" s="2" t="s">
        <v>4</v>
      </c>
      <c r="B16" s="72" t="s">
        <v>33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8" t="s">
        <v>47</v>
      </c>
      <c r="O16" s="11" t="s">
        <v>6</v>
      </c>
      <c r="P16" s="70" t="s">
        <v>5</v>
      </c>
      <c r="Q16" s="70"/>
      <c r="R16" s="70"/>
    </row>
    <row r="17" spans="1:18" ht="7.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6"/>
      <c r="Q17" s="16"/>
      <c r="R17" s="16"/>
    </row>
    <row r="18" spans="1:24" ht="12.75">
      <c r="A18" s="17" t="s">
        <v>24</v>
      </c>
      <c r="B18" s="27" t="s">
        <v>36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0">
        <v>773.3649888102024</v>
      </c>
      <c r="O18" s="39">
        <f>+N18*$P$13+0</f>
        <v>850701.4876912226</v>
      </c>
      <c r="P18" s="18"/>
      <c r="Q18" s="19"/>
      <c r="R18" s="20">
        <f>+O18/$O$41*100</f>
        <v>1.1544749581923808</v>
      </c>
      <c r="S18" s="10"/>
      <c r="T18" s="57"/>
      <c r="U18" s="57"/>
      <c r="V18" s="58"/>
      <c r="W18" s="7"/>
      <c r="X18" s="7"/>
    </row>
    <row r="19" spans="1:24" ht="12.75">
      <c r="A19" s="17" t="s">
        <v>25</v>
      </c>
      <c r="B19" s="28" t="s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>
        <v>277.81015779447273</v>
      </c>
      <c r="O19" s="39">
        <f aca="true" t="shared" si="0" ref="O19:O39">+N19*$P$13+0</f>
        <v>305591.17357392</v>
      </c>
      <c r="P19" s="18"/>
      <c r="Q19" s="19"/>
      <c r="R19" s="20">
        <f aca="true" t="shared" si="1" ref="R19:R39">+O19/$O$41*100</f>
        <v>0.41471345993903563</v>
      </c>
      <c r="S19" s="10"/>
      <c r="T19" s="57"/>
      <c r="U19" s="57"/>
      <c r="V19" s="58"/>
      <c r="W19" s="7"/>
      <c r="X19" s="7"/>
    </row>
    <row r="20" spans="1:24" ht="12.75">
      <c r="A20" s="17" t="s">
        <v>26</v>
      </c>
      <c r="B20" s="28" t="s">
        <v>39</v>
      </c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51">
        <v>18110.781275849757</v>
      </c>
      <c r="O20" s="39">
        <f t="shared" si="0"/>
        <v>19921859.40343473</v>
      </c>
      <c r="P20" s="18"/>
      <c r="Q20" s="19"/>
      <c r="R20" s="20">
        <f t="shared" si="1"/>
        <v>27.035673658352415</v>
      </c>
      <c r="S20" s="10"/>
      <c r="T20" s="57"/>
      <c r="U20" s="57"/>
      <c r="V20" s="58"/>
      <c r="W20" s="7"/>
      <c r="X20" s="7"/>
    </row>
    <row r="21" spans="1:24" ht="12.75">
      <c r="A21" s="17" t="s">
        <v>27</v>
      </c>
      <c r="B21" s="28" t="s">
        <v>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51">
        <v>6624.667961733137</v>
      </c>
      <c r="O21" s="39">
        <f t="shared" si="0"/>
        <v>7287134.757906451</v>
      </c>
      <c r="P21" s="18"/>
      <c r="Q21" s="19"/>
      <c r="R21" s="20">
        <f t="shared" si="1"/>
        <v>9.889267524156343</v>
      </c>
      <c r="S21" s="10"/>
      <c r="T21" s="57"/>
      <c r="U21" s="57"/>
      <c r="V21" s="58"/>
      <c r="W21" s="7"/>
      <c r="X21" s="7"/>
    </row>
    <row r="22" spans="1:24" ht="12.75">
      <c r="A22" s="17" t="s">
        <v>28</v>
      </c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1">
        <v>39.74369229501686</v>
      </c>
      <c r="O22" s="39">
        <f t="shared" si="0"/>
        <v>43718.06152451854</v>
      </c>
      <c r="P22" s="18"/>
      <c r="Q22" s="19"/>
      <c r="R22" s="20">
        <f t="shared" si="1"/>
        <v>0.05932916302726624</v>
      </c>
      <c r="S22" s="10"/>
      <c r="T22" s="57"/>
      <c r="U22" s="57"/>
      <c r="V22" s="58"/>
      <c r="W22" s="7"/>
      <c r="X22" s="7"/>
    </row>
    <row r="23" spans="1:24" ht="12.75">
      <c r="A23" s="17" t="s">
        <v>29</v>
      </c>
      <c r="B23" s="28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1">
        <v>701.9225655946773</v>
      </c>
      <c r="O23" s="39">
        <f t="shared" si="0"/>
        <v>772114.822154145</v>
      </c>
      <c r="P23" s="18"/>
      <c r="Q23" s="19"/>
      <c r="R23" s="20">
        <f t="shared" si="1"/>
        <v>1.0478261057769174</v>
      </c>
      <c r="S23" s="10"/>
      <c r="T23" s="57"/>
      <c r="U23" s="57"/>
      <c r="V23" s="58"/>
      <c r="W23" s="7"/>
      <c r="X23" s="7"/>
    </row>
    <row r="24" spans="1:24" ht="12.75">
      <c r="A24" s="17" t="s">
        <v>30</v>
      </c>
      <c r="B24" s="28" t="s">
        <v>11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51">
        <v>4959.730965478885</v>
      </c>
      <c r="O24" s="39">
        <f t="shared" si="0"/>
        <v>5455704.062026774</v>
      </c>
      <c r="P24" s="18"/>
      <c r="Q24" s="19"/>
      <c r="R24" s="20">
        <f t="shared" si="1"/>
        <v>7.403858827157131</v>
      </c>
      <c r="S24" s="10"/>
      <c r="T24" s="57"/>
      <c r="U24" s="57"/>
      <c r="V24" s="58"/>
      <c r="W24" s="7"/>
      <c r="X24" s="7"/>
    </row>
    <row r="25" spans="1:24" ht="12.75">
      <c r="A25" s="17" t="s">
        <v>31</v>
      </c>
      <c r="B25" s="28" t="s">
        <v>12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51">
        <v>1351.1042660218736</v>
      </c>
      <c r="O25" s="39">
        <f t="shared" si="0"/>
        <v>1486214.692624061</v>
      </c>
      <c r="P25" s="18"/>
      <c r="Q25" s="19"/>
      <c r="R25" s="20">
        <f t="shared" si="1"/>
        <v>2.0169209410796802</v>
      </c>
      <c r="S25" s="10"/>
      <c r="T25" s="57"/>
      <c r="U25" s="57"/>
      <c r="V25" s="58"/>
      <c r="W25" s="7"/>
      <c r="X25" s="7"/>
    </row>
    <row r="26" spans="1:24" ht="12.75">
      <c r="A26" s="17" t="s">
        <v>32</v>
      </c>
      <c r="B26" s="28" t="s">
        <v>13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51">
        <v>1690.809358170817</v>
      </c>
      <c r="O26" s="39">
        <f t="shared" si="0"/>
        <v>1859890.2939878986</v>
      </c>
      <c r="P26" s="18"/>
      <c r="Q26" s="19"/>
      <c r="R26" s="20">
        <f t="shared" si="1"/>
        <v>2.524030815111796</v>
      </c>
      <c r="S26" s="10"/>
      <c r="T26" s="57"/>
      <c r="U26" s="57"/>
      <c r="V26" s="58"/>
      <c r="W26" s="7"/>
      <c r="X26" s="7"/>
    </row>
    <row r="27" spans="1:24" ht="12.75">
      <c r="A27" s="17">
        <v>10</v>
      </c>
      <c r="B27" s="28" t="s">
        <v>14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51">
        <v>1614.3687613029088</v>
      </c>
      <c r="O27" s="39">
        <f t="shared" si="0"/>
        <v>1775805.6374331997</v>
      </c>
      <c r="P27" s="18"/>
      <c r="Q27" s="19"/>
      <c r="R27" s="20">
        <f t="shared" si="1"/>
        <v>2.4099207168397667</v>
      </c>
      <c r="S27" s="10"/>
      <c r="T27" s="57"/>
      <c r="U27" s="57"/>
      <c r="V27" s="58"/>
      <c r="W27" s="7"/>
      <c r="X27" s="7"/>
    </row>
    <row r="28" spans="1:24" ht="12.75">
      <c r="A28" s="17">
        <v>11</v>
      </c>
      <c r="B28" s="28" t="s">
        <v>15</v>
      </c>
      <c r="C28" s="28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51">
        <v>2601.573923310109</v>
      </c>
      <c r="O28" s="39">
        <f t="shared" si="0"/>
        <v>2861731.31564112</v>
      </c>
      <c r="P28" s="18"/>
      <c r="Q28" s="19"/>
      <c r="R28" s="20">
        <f t="shared" si="1"/>
        <v>3.883615097405098</v>
      </c>
      <c r="S28" s="10"/>
      <c r="T28" s="57"/>
      <c r="U28" s="57"/>
      <c r="V28" s="58"/>
      <c r="W28" s="7"/>
      <c r="X28" s="7"/>
    </row>
    <row r="29" spans="1:24" ht="12.75">
      <c r="A29" s="17">
        <v>12</v>
      </c>
      <c r="B29" s="28" t="s">
        <v>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51">
        <v>610.0077462689728</v>
      </c>
      <c r="O29" s="39">
        <f t="shared" si="0"/>
        <v>671008.52089587</v>
      </c>
      <c r="P29" s="18"/>
      <c r="Q29" s="19"/>
      <c r="R29" s="20">
        <f t="shared" si="1"/>
        <v>0.9106161742004247</v>
      </c>
      <c r="S29" s="10"/>
      <c r="T29" s="57"/>
      <c r="U29" s="57"/>
      <c r="V29" s="58"/>
      <c r="W29" s="7"/>
      <c r="X29" s="7"/>
    </row>
    <row r="30" spans="1:24" ht="12.75">
      <c r="A30" s="17">
        <v>13</v>
      </c>
      <c r="B30" s="28" t="s">
        <v>17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1">
        <v>8113.659646052482</v>
      </c>
      <c r="O30" s="39">
        <f t="shared" si="0"/>
        <v>8925025.61065773</v>
      </c>
      <c r="P30" s="18"/>
      <c r="Q30" s="19"/>
      <c r="R30" s="20">
        <f t="shared" si="1"/>
        <v>12.112026037116712</v>
      </c>
      <c r="S30" s="10"/>
      <c r="T30" s="57"/>
      <c r="U30" s="57"/>
      <c r="V30" s="58"/>
      <c r="W30" s="7"/>
      <c r="X30" s="7"/>
    </row>
    <row r="31" spans="1:24" ht="12.75">
      <c r="A31" s="17">
        <v>14</v>
      </c>
      <c r="B31" s="28" t="s">
        <v>18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51">
        <v>1450.8717483831397</v>
      </c>
      <c r="O31" s="39">
        <f t="shared" si="0"/>
        <v>1595958.9232214536</v>
      </c>
      <c r="P31" s="18"/>
      <c r="Q31" s="19"/>
      <c r="R31" s="20">
        <f t="shared" si="1"/>
        <v>2.165853284403343</v>
      </c>
      <c r="S31" s="10"/>
      <c r="T31" s="57"/>
      <c r="U31" s="57"/>
      <c r="V31" s="58"/>
      <c r="W31" s="7"/>
      <c r="X31" s="7"/>
    </row>
    <row r="32" spans="1:24" ht="12.75">
      <c r="A32" s="17">
        <v>15</v>
      </c>
      <c r="B32" s="28" t="s">
        <v>19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1">
        <v>3180.910256658561</v>
      </c>
      <c r="O32" s="39">
        <f t="shared" si="0"/>
        <v>3499001.282324417</v>
      </c>
      <c r="P32" s="18"/>
      <c r="Q32" s="19"/>
      <c r="R32" s="20">
        <f t="shared" si="1"/>
        <v>4.748445156819545</v>
      </c>
      <c r="S32" s="10"/>
      <c r="T32" s="57"/>
      <c r="U32" s="57"/>
      <c r="V32" s="58"/>
      <c r="W32" s="7"/>
      <c r="X32" s="7"/>
    </row>
    <row r="33" spans="1:24" ht="12.75">
      <c r="A33" s="17">
        <v>16</v>
      </c>
      <c r="B33" s="28" t="s">
        <v>40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1">
        <v>5747.058736511538</v>
      </c>
      <c r="O33" s="39">
        <f t="shared" si="0"/>
        <v>6321764.610162692</v>
      </c>
      <c r="P33" s="18"/>
      <c r="Q33" s="19"/>
      <c r="R33" s="20">
        <f t="shared" si="1"/>
        <v>8.579177349068775</v>
      </c>
      <c r="S33" s="10"/>
      <c r="T33" s="57"/>
      <c r="U33" s="57"/>
      <c r="V33" s="58"/>
      <c r="W33" s="7"/>
      <c r="X33" s="7"/>
    </row>
    <row r="34" spans="1:24" ht="12.75">
      <c r="A34" s="17">
        <v>17</v>
      </c>
      <c r="B34" s="28" t="s">
        <v>41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51">
        <v>4796.7576940243525</v>
      </c>
      <c r="O34" s="39">
        <f t="shared" si="0"/>
        <v>5276433.463426787</v>
      </c>
      <c r="P34" s="18"/>
      <c r="Q34" s="19"/>
      <c r="R34" s="20">
        <f t="shared" si="1"/>
        <v>7.1605732330699094</v>
      </c>
      <c r="S34" s="10"/>
      <c r="T34" s="57"/>
      <c r="U34" s="57"/>
      <c r="V34" s="58"/>
      <c r="W34" s="7"/>
      <c r="X34" s="7"/>
    </row>
    <row r="35" spans="1:24" ht="12.75">
      <c r="A35" s="17">
        <v>18</v>
      </c>
      <c r="B35" s="28" t="s">
        <v>45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51">
        <v>1002.7701831908573</v>
      </c>
      <c r="O35" s="39">
        <f t="shared" si="0"/>
        <v>1103047.201509943</v>
      </c>
      <c r="P35" s="18"/>
      <c r="Q35" s="19"/>
      <c r="R35" s="20">
        <f t="shared" si="1"/>
        <v>1.4969297577032474</v>
      </c>
      <c r="S35" s="10"/>
      <c r="T35" s="57"/>
      <c r="U35" s="57"/>
      <c r="V35" s="58"/>
      <c r="W35" s="7"/>
      <c r="X35" s="7"/>
    </row>
    <row r="36" spans="1:24" ht="12.75">
      <c r="A36" s="17">
        <v>19</v>
      </c>
      <c r="B36" s="28" t="s">
        <v>44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2">
        <v>0</v>
      </c>
      <c r="O36" s="39">
        <f>+N36*$P$13+0</f>
        <v>0</v>
      </c>
      <c r="P36" s="18"/>
      <c r="Q36" s="19"/>
      <c r="R36" s="20">
        <f t="shared" si="1"/>
        <v>0</v>
      </c>
      <c r="S36" s="10"/>
      <c r="T36" s="57"/>
      <c r="U36" s="57"/>
      <c r="V36" s="58"/>
      <c r="W36" s="7"/>
      <c r="X36" s="7"/>
    </row>
    <row r="37" spans="1:24" ht="12.75">
      <c r="A37" s="17">
        <v>20</v>
      </c>
      <c r="B37" s="28" t="s">
        <v>42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1">
        <v>0</v>
      </c>
      <c r="O37" s="39">
        <f t="shared" si="0"/>
        <v>0</v>
      </c>
      <c r="P37" s="18"/>
      <c r="Q37" s="19"/>
      <c r="R37" s="20">
        <f t="shared" si="1"/>
        <v>0</v>
      </c>
      <c r="S37" s="10"/>
      <c r="T37" s="57"/>
      <c r="U37" s="57"/>
      <c r="V37" s="58"/>
      <c r="W37" s="7"/>
      <c r="X37" s="7"/>
    </row>
    <row r="38" spans="1:24" ht="12.75">
      <c r="A38" s="17">
        <v>21</v>
      </c>
      <c r="B38" s="28" t="s">
        <v>20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1">
        <v>2950.5162571720066</v>
      </c>
      <c r="O38" s="39">
        <f t="shared" si="0"/>
        <v>3245567.8828892075</v>
      </c>
      <c r="P38" s="18"/>
      <c r="Q38" s="19"/>
      <c r="R38" s="20">
        <f t="shared" si="1"/>
        <v>4.4045142745407615</v>
      </c>
      <c r="S38" s="10"/>
      <c r="T38" s="57"/>
      <c r="U38" s="57"/>
      <c r="V38" s="58"/>
      <c r="W38" s="7"/>
      <c r="X38" s="7"/>
    </row>
    <row r="39" spans="1:24" ht="12.75">
      <c r="A39" s="17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3">
        <v>390.0292290909091</v>
      </c>
      <c r="O39" s="39">
        <f t="shared" si="0"/>
        <v>429032.152</v>
      </c>
      <c r="P39" s="18"/>
      <c r="Q39" s="19"/>
      <c r="R39" s="20">
        <f t="shared" si="1"/>
        <v>0.5822334660394618</v>
      </c>
      <c r="S39" s="10"/>
      <c r="T39" s="57"/>
      <c r="U39" s="57"/>
      <c r="V39" s="58"/>
      <c r="W39" s="7"/>
      <c r="X39" s="7"/>
    </row>
    <row r="40" spans="1:22" ht="12.75">
      <c r="A40" s="2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6"/>
      <c r="P40" s="22"/>
      <c r="Q40" s="22"/>
      <c r="R40" s="23"/>
      <c r="T40" s="57"/>
      <c r="U40" s="57"/>
      <c r="V40" s="58"/>
    </row>
    <row r="41" spans="1:22" ht="12.75">
      <c r="A41" s="16"/>
      <c r="B41" s="32" t="s">
        <v>37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0">
        <f>SUM(O18:O39)</f>
        <v>73687305.35508613</v>
      </c>
      <c r="P41" s="18"/>
      <c r="Q41" s="19"/>
      <c r="R41" s="20">
        <f>SUM(R18:R39)</f>
        <v>100</v>
      </c>
      <c r="T41" s="57"/>
      <c r="U41" s="57"/>
      <c r="V41" s="58"/>
    </row>
    <row r="42" spans="1:22" ht="12.75">
      <c r="A42" s="16"/>
      <c r="B42" s="34" t="s">
        <v>22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9">
        <f>+O41/P13</f>
        <v>66988.45941371466</v>
      </c>
      <c r="P42" s="42"/>
      <c r="Q42" s="43"/>
      <c r="R42" s="43"/>
      <c r="S42" s="54"/>
      <c r="T42" s="57"/>
      <c r="U42" s="57"/>
      <c r="V42" s="59"/>
    </row>
    <row r="43" spans="1:22" ht="12.75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  <c r="Q43" s="16"/>
      <c r="R43" s="16"/>
      <c r="S43" s="55"/>
      <c r="T43" s="57"/>
      <c r="U43" s="57"/>
      <c r="V43" s="58"/>
    </row>
    <row r="44" spans="1:22" ht="12.75">
      <c r="A44" s="16"/>
      <c r="B44" s="9" t="s">
        <v>38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0">
        <f>+O41*O45</f>
        <v>106993967.37558508</v>
      </c>
      <c r="P44" s="42"/>
      <c r="Q44" s="43"/>
      <c r="R44" s="43"/>
      <c r="S44" s="55"/>
      <c r="T44" s="57"/>
      <c r="U44" s="57"/>
      <c r="V44" s="58"/>
    </row>
    <row r="45" spans="1:22" ht="7.5" customHeight="1">
      <c r="A45" s="16"/>
      <c r="B45" s="37" t="s">
        <v>46</v>
      </c>
      <c r="C45" s="33"/>
      <c r="D45" s="33"/>
      <c r="E45" s="33"/>
      <c r="F45" s="33"/>
      <c r="G45" s="33"/>
      <c r="H45" s="33"/>
      <c r="I45" s="33"/>
      <c r="J45" s="38">
        <v>10</v>
      </c>
      <c r="K45" s="38">
        <v>10</v>
      </c>
      <c r="L45" s="38">
        <v>21</v>
      </c>
      <c r="M45" s="33"/>
      <c r="N45" s="33"/>
      <c r="O45" s="41">
        <f>(1+J45/100+K45/100)*(1+L45/100)</f>
        <v>1.4520000000000002</v>
      </c>
      <c r="P45" s="42"/>
      <c r="Q45" s="43"/>
      <c r="R45" s="43"/>
      <c r="S45" s="55"/>
      <c r="T45" s="57"/>
      <c r="U45" s="57"/>
      <c r="V45" s="58"/>
    </row>
    <row r="46" spans="1:22" ht="12.75">
      <c r="A46" s="16"/>
      <c r="B46" s="34" t="s">
        <v>23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9">
        <f>+O44/P13</f>
        <v>97267.24306871371</v>
      </c>
      <c r="P46" s="42"/>
      <c r="Q46" s="43"/>
      <c r="R46" s="43"/>
      <c r="S46" s="54"/>
      <c r="T46" s="57"/>
      <c r="U46" s="57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7" t="s">
        <v>49</v>
      </c>
      <c r="B54" s="45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2.75">
      <c r="A55" s="47" t="s">
        <v>48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9" ht="12.75">
      <c r="A56" s="47" t="s">
        <v>50</v>
      </c>
      <c r="B56" s="45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.75">
      <c r="A57" s="47"/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.75">
      <c r="A58" s="47"/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sheetProtection formatCells="0"/>
  <mergeCells count="15">
    <mergeCell ref="A13:C13"/>
    <mergeCell ref="P9:R9"/>
    <mergeCell ref="D13:O13"/>
    <mergeCell ref="P12:R12"/>
    <mergeCell ref="A12:C12"/>
    <mergeCell ref="D11:O11"/>
    <mergeCell ref="D12:O12"/>
    <mergeCell ref="P5:R5"/>
    <mergeCell ref="D9:O9"/>
    <mergeCell ref="D10:O10"/>
    <mergeCell ref="P16:R16"/>
    <mergeCell ref="P13:R13"/>
    <mergeCell ref="B16:M16"/>
    <mergeCell ref="A9:C9"/>
    <mergeCell ref="A11:C11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2018-09-18T18:54:28Z</cp:lastPrinted>
  <dcterms:created xsi:type="dcterms:W3CDTF">2013-12-27T15:36:34Z</dcterms:created>
  <dcterms:modified xsi:type="dcterms:W3CDTF">2021-07-22T15:32:44Z</dcterms:modified>
  <cp:category/>
  <cp:version/>
  <cp:contentType/>
  <cp:contentStatus/>
</cp:coreProperties>
</file>