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5" sheetId="1" r:id="rId1"/>
  </sheets>
  <definedNames>
    <definedName name="_xlnm.Print_Area" localSheetId="0">'Mod.5'!$A$1:$R$52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<sst xmlns="http://schemas.openxmlformats.org/spreadsheetml/2006/main" count="53" uniqueCount="52">
  <si>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</si>
  <si>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</si>
  <si>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</si>
  <si>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</si>
  <si>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</si>
  <si>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</si>
  <si>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</si>
  <si>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</si>
  <si>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</si>
  <si>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</si>
  <si>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</si>
  <si>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</si>
  <si>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</si>
  <si>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</si>
  <si>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</si>
  <si>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</si>
  <si>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</si>
  <si>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</si>
  <si>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</si>
  <si>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</si>
  <si>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</si>
  <si>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</si>
  <si>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</si>
  <si>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</si>
  <si>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</si>
  <si>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</si>
  <si>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</si>
  <si>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</si>
  <si>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</si>
  <si>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</si>
  <si>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</si>
  <si>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</si>
  <si>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</si>
  <si>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</si>
  <si>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</si>
  <si>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</si>
  <si>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</si>
  <si>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</si>
  <si>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</si>
  <si>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</si>
  <si>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</si>
  <si>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</si>
  <si>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</si>
  <si>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</si>
  <si>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</si>
  <si>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</si>
  <si>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</si>
  <si>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</si>
  <si>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</si>
  <si>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</si>
  <si>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</si>
  <si>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Locales y Oficinas con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</si>
</sst>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190" fontId="3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57421875" style="0" customWidth="1"/>
    <col min="21" max="21" width="7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5">
        <v>44378</v>
      </c>
      <c r="Q5" s="65"/>
      <c r="R5" s="65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2" t="s">
        <v>0</v>
      </c>
      <c r="B9" s="73"/>
      <c r="C9" s="74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62" t="s">
        <v>35</v>
      </c>
      <c r="Q9" s="62"/>
      <c r="R9" s="62"/>
    </row>
    <row r="10" spans="1:18" ht="19.5" customHeight="1">
      <c r="A10" s="1" t="s">
        <v>34</v>
      </c>
      <c r="B10" s="14"/>
      <c r="C10" s="14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6"/>
      <c r="Q10" s="58" t="s">
        <v>30</v>
      </c>
      <c r="R10" s="46">
        <v>2021</v>
      </c>
    </row>
    <row r="11" spans="1:18" ht="19.5" customHeight="1">
      <c r="A11" s="82" t="s">
        <v>1</v>
      </c>
      <c r="B11" s="83"/>
      <c r="C11" s="83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5"/>
      <c r="Q11" s="15"/>
      <c r="R11" s="15"/>
    </row>
    <row r="12" spans="1:18" ht="19.5" customHeight="1">
      <c r="A12" s="63" t="s">
        <v>2</v>
      </c>
      <c r="B12" s="64"/>
      <c r="C12" s="64"/>
      <c r="D12" s="76" t="s">
        <v>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62" t="s">
        <v>43</v>
      </c>
      <c r="Q12" s="62"/>
      <c r="R12" s="62"/>
    </row>
    <row r="13" spans="1:18" ht="19.5" customHeight="1">
      <c r="A13" s="63" t="s">
        <v>3</v>
      </c>
      <c r="B13" s="64"/>
      <c r="C13" s="64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9">
        <v>5335</v>
      </c>
      <c r="Q13" s="79"/>
      <c r="R13" s="7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0" t="s">
        <v>33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50" t="s">
        <v>47</v>
      </c>
      <c r="O16" s="13" t="s">
        <v>6</v>
      </c>
      <c r="P16" s="75" t="s">
        <v>5</v>
      </c>
      <c r="Q16" s="75"/>
      <c r="R16" s="75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626.5040196685009</v>
      </c>
      <c r="O18" s="41">
        <f>+N18*$P$13+0</f>
        <v>3342398.944931452</v>
      </c>
      <c r="P18" s="20"/>
      <c r="Q18" s="21"/>
      <c r="R18" s="22">
        <f>+O18/$O$41*100</f>
        <v>0.8957411530335224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891.1920978429604</v>
      </c>
      <c r="O19" s="41">
        <f aca="true" t="shared" si="0" ref="O19:O39">+N19*$P$13+0</f>
        <v>4754509.841992194</v>
      </c>
      <c r="P19" s="20"/>
      <c r="Q19" s="21"/>
      <c r="R19" s="22">
        <f aca="true" t="shared" si="1" ref="R19:R39">+O19/$O$41*100</f>
        <v>1.274177678410756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16684.628630265564</v>
      </c>
      <c r="O20" s="41">
        <f t="shared" si="0"/>
        <v>89012493.74246679</v>
      </c>
      <c r="P20" s="20"/>
      <c r="Q20" s="21"/>
      <c r="R20" s="22">
        <f t="shared" si="1"/>
        <v>23.854768713404315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3428.8858325540173</v>
      </c>
      <c r="O21" s="41">
        <f t="shared" si="0"/>
        <v>18293105.916675683</v>
      </c>
      <c r="P21" s="20"/>
      <c r="Q21" s="21"/>
      <c r="R21" s="22">
        <f t="shared" si="1"/>
        <v>4.902433269139114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267.6929402824021</v>
      </c>
      <c r="O22" s="41">
        <f t="shared" si="0"/>
        <v>1428141.8364066153</v>
      </c>
      <c r="P22" s="20"/>
      <c r="Q22" s="21"/>
      <c r="R22" s="22">
        <f t="shared" si="1"/>
        <v>0.38273271273561543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585.832089456815</v>
      </c>
      <c r="O23" s="41">
        <f t="shared" si="0"/>
        <v>3125414.197252108</v>
      </c>
      <c r="P23" s="20"/>
      <c r="Q23" s="21"/>
      <c r="R23" s="22">
        <f t="shared" si="1"/>
        <v>0.8375906535631576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2433.2193836589204</v>
      </c>
      <c r="O24" s="41">
        <f t="shared" si="0"/>
        <v>12981225.41182034</v>
      </c>
      <c r="P24" s="20"/>
      <c r="Q24" s="21"/>
      <c r="R24" s="22">
        <f t="shared" si="1"/>
        <v>3.478883882429685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1089.0917491754835</v>
      </c>
      <c r="O25" s="41">
        <f t="shared" si="0"/>
        <v>5810304.481851204</v>
      </c>
      <c r="P25" s="20"/>
      <c r="Q25" s="21"/>
      <c r="R25" s="22">
        <f t="shared" si="1"/>
        <v>1.5571237670301437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2259.9185256359588</v>
      </c>
      <c r="O26" s="41">
        <f t="shared" si="0"/>
        <v>12056665.33426784</v>
      </c>
      <c r="P26" s="20"/>
      <c r="Q26" s="21"/>
      <c r="R26" s="22">
        <f t="shared" si="1"/>
        <v>3.2311078019676245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782.2850071861342</v>
      </c>
      <c r="O27" s="41">
        <f t="shared" si="0"/>
        <v>4173490.5133380257</v>
      </c>
      <c r="P27" s="20"/>
      <c r="Q27" s="21"/>
      <c r="R27" s="22">
        <f t="shared" si="1"/>
        <v>1.1184682816696314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3428.787787332341</v>
      </c>
      <c r="O28" s="41">
        <f t="shared" si="0"/>
        <v>18292582.84541804</v>
      </c>
      <c r="P28" s="20"/>
      <c r="Q28" s="21"/>
      <c r="R28" s="22">
        <f t="shared" si="1"/>
        <v>4.902293089448072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422.7881876270937</v>
      </c>
      <c r="O29" s="41">
        <f t="shared" si="0"/>
        <v>2255574.980990545</v>
      </c>
      <c r="P29" s="20"/>
      <c r="Q29" s="21"/>
      <c r="R29" s="22">
        <f t="shared" si="1"/>
        <v>0.6044794076092768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8764.690823243965</v>
      </c>
      <c r="O30" s="41">
        <f t="shared" si="0"/>
        <v>46759625.54200655</v>
      </c>
      <c r="P30" s="20"/>
      <c r="Q30" s="21"/>
      <c r="R30" s="22">
        <f t="shared" si="1"/>
        <v>12.531275167474565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8292.239347635454</v>
      </c>
      <c r="O31" s="41">
        <f t="shared" si="0"/>
        <v>44239096.91963515</v>
      </c>
      <c r="P31" s="20"/>
      <c r="Q31" s="21"/>
      <c r="R31" s="22">
        <f t="shared" si="1"/>
        <v>11.855789909234913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1665.8299518200956</v>
      </c>
      <c r="O32" s="41">
        <f t="shared" si="0"/>
        <v>8887202.79296021</v>
      </c>
      <c r="P32" s="20"/>
      <c r="Q32" s="21"/>
      <c r="R32" s="22">
        <f t="shared" si="1"/>
        <v>2.381712479020717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8909.321146505908</v>
      </c>
      <c r="O33" s="41">
        <f t="shared" si="0"/>
        <v>47531228.316609025</v>
      </c>
      <c r="P33" s="20"/>
      <c r="Q33" s="21"/>
      <c r="R33" s="22">
        <f t="shared" si="1"/>
        <v>12.738059686735612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5512.248456766743</v>
      </c>
      <c r="O34" s="41">
        <f t="shared" si="0"/>
        <v>29407845.516850576</v>
      </c>
      <c r="P34" s="20"/>
      <c r="Q34" s="21"/>
      <c r="R34" s="22">
        <f t="shared" si="1"/>
        <v>7.881111107769234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793.217302654599</v>
      </c>
      <c r="O35" s="41">
        <f t="shared" si="0"/>
        <v>4231814.309662286</v>
      </c>
      <c r="P35" s="20"/>
      <c r="Q35" s="21"/>
      <c r="R35" s="22">
        <f t="shared" si="1"/>
        <v>1.1340986793060381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435.1729287199147</v>
      </c>
      <c r="O36" s="41">
        <f>+N36*$P$13+0</f>
        <v>2321647.574720745</v>
      </c>
      <c r="P36" s="20"/>
      <c r="Q36" s="21"/>
      <c r="R36" s="22">
        <f t="shared" si="1"/>
        <v>0.6221864324937699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2194.6489618813293</v>
      </c>
      <c r="O38" s="41">
        <f t="shared" si="0"/>
        <v>11708452.211636892</v>
      </c>
      <c r="P38" s="20"/>
      <c r="Q38" s="21"/>
      <c r="R38" s="22">
        <f t="shared" si="1"/>
        <v>3.1377889525107583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474.3342702905343</v>
      </c>
      <c r="O39" s="41">
        <f t="shared" si="0"/>
        <v>2530573.3320000004</v>
      </c>
      <c r="P39" s="20"/>
      <c r="Q39" s="21"/>
      <c r="R39" s="22">
        <f t="shared" si="1"/>
        <v>0.6781771750134544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373143394.56349236</v>
      </c>
      <c r="P41" s="20"/>
      <c r="Q41" s="21"/>
      <c r="R41" s="22">
        <f>SUM(R18:R39)</f>
        <v>99.99999999999997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69942.52944020476</v>
      </c>
      <c r="P42" s="44"/>
      <c r="Q42" s="45"/>
      <c r="R42" s="45"/>
      <c r="T42" s="12"/>
      <c r="U42" s="57"/>
      <c r="V42" s="61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541804208.906191</v>
      </c>
      <c r="P44" s="44"/>
      <c r="Q44" s="45"/>
      <c r="R44" s="45"/>
      <c r="T44" s="12"/>
      <c r="U44" s="57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101556.55274717732</v>
      </c>
      <c r="P46" s="44"/>
      <c r="Q46" s="45"/>
      <c r="R46" s="45"/>
      <c r="T46" s="12"/>
      <c r="U46" s="57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2021-08-25T21:10:45Z</dcterms:modified>
  <cp:category/>
  <cp:version/>
  <cp:contentType/>
  <cp:contentStatus/>
</cp:coreProperties>
</file>