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7" sheetId="1" r:id="rId1"/>
  </sheets>
  <definedNames>
    <definedName name="_xlnm.Print_Area" localSheetId="0">'Mod.7'!$A$1:$R$52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<sst xmlns="http://schemas.openxmlformats.org/spreadsheetml/2006/main" count="53" uniqueCount="52">
  <si>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</si>
  <si>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</si>
  <si>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</si>
  <si>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</si>
  <si>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</si>
  <si>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</si>
  <si>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</si>
  <si>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</si>
  <si>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</si>
  <si>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</si>
  <si>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</si>
  <si>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</si>
  <si>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</si>
  <si>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</si>
  <si>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</si>
  <si>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</si>
  <si>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</si>
  <si>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</si>
  <si>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</si>
  <si>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</si>
  <si>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</si>
  <si>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</si>
  <si>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</si>
  <si>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</si>
  <si>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</si>
  <si>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</si>
  <si>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</si>
  <si>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</si>
  <si>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</si>
  <si>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</si>
  <si>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</si>
  <si>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</si>
  <si>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</si>
  <si>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</si>
  <si>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</si>
  <si>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</si>
  <si>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</si>
  <si>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</si>
  <si>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</si>
  <si>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</si>
  <si>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</si>
  <si>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</si>
  <si>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</si>
  <si>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</si>
  <si>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</si>
  <si>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</si>
  <si>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</si>
  <si>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</si>
  <si>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</si>
  <si>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</si>
  <si>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</si>
  <si>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hormigon armado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</si>
</sst>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0.0000000"/>
    <numFmt numFmtId="195" formatCode="0.00000000"/>
    <numFmt numFmtId="196" formatCode="0.000000"/>
    <numFmt numFmtId="197" formatCode="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8515625" style="0" customWidth="1"/>
    <col min="22" max="22" width="5.14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5">
        <v>44409</v>
      </c>
      <c r="Q5" s="65"/>
      <c r="R5" s="65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2" t="s">
        <v>0</v>
      </c>
      <c r="B9" s="73"/>
      <c r="C9" s="74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 s="62" t="s">
        <v>35</v>
      </c>
      <c r="Q9" s="62"/>
      <c r="R9" s="62"/>
    </row>
    <row r="10" spans="1:18" ht="19.5" customHeight="1">
      <c r="A10" s="1" t="s">
        <v>34</v>
      </c>
      <c r="B10" s="14"/>
      <c r="C10" s="14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6"/>
      <c r="Q10" s="58" t="s">
        <v>31</v>
      </c>
      <c r="R10" s="46">
        <v>2021</v>
      </c>
    </row>
    <row r="11" spans="1:18" ht="19.5" customHeight="1">
      <c r="A11" s="82" t="s">
        <v>1</v>
      </c>
      <c r="B11" s="83"/>
      <c r="C11" s="83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15"/>
      <c r="Q11" s="15"/>
      <c r="R11" s="15"/>
    </row>
    <row r="12" spans="1:18" ht="19.5" customHeight="1">
      <c r="A12" s="63" t="s">
        <v>2</v>
      </c>
      <c r="B12" s="64"/>
      <c r="C12" s="64"/>
      <c r="D12" s="76" t="s">
        <v>51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  <c r="P12" s="62" t="s">
        <v>43</v>
      </c>
      <c r="Q12" s="62"/>
      <c r="R12" s="62"/>
    </row>
    <row r="13" spans="1:18" ht="19.5" customHeight="1">
      <c r="A13" s="63" t="s">
        <v>3</v>
      </c>
      <c r="B13" s="64"/>
      <c r="C13" s="64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79">
        <v>2000</v>
      </c>
      <c r="Q13" s="79"/>
      <c r="R13" s="79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0" t="s">
        <v>33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50" t="s">
        <v>47</v>
      </c>
      <c r="O16" s="13" t="s">
        <v>6</v>
      </c>
      <c r="P16" s="75" t="s">
        <v>5</v>
      </c>
      <c r="Q16" s="75"/>
      <c r="R16" s="75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503.44482849468466</v>
      </c>
      <c r="O18" s="41">
        <f>+N18*$P$13+0</f>
        <v>1006889.6569893693</v>
      </c>
      <c r="P18" s="20"/>
      <c r="Q18" s="21"/>
      <c r="R18" s="22">
        <f>+O18/$O$41*100</f>
        <v>1.3894713118047648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345.97038237735995</v>
      </c>
      <c r="O19" s="41">
        <f aca="true" t="shared" si="0" ref="O19:O39">+N19*$P$13+0</f>
        <v>691940.7647547199</v>
      </c>
      <c r="P19" s="20"/>
      <c r="Q19" s="21"/>
      <c r="R19" s="22">
        <f aca="true" t="shared" si="1" ref="R19:R39">+O19/$O$41*100</f>
        <v>0.9548532308591224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19209.49833915966</v>
      </c>
      <c r="O20" s="41">
        <f t="shared" si="0"/>
        <v>38418996.67831932</v>
      </c>
      <c r="P20" s="20"/>
      <c r="Q20" s="21"/>
      <c r="R20" s="22">
        <f t="shared" si="1"/>
        <v>53.01682596726769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2751.4633641316277</v>
      </c>
      <c r="O21" s="41">
        <f t="shared" si="0"/>
        <v>5502926.728263255</v>
      </c>
      <c r="P21" s="20"/>
      <c r="Q21" s="21"/>
      <c r="R21" s="22">
        <f t="shared" si="1"/>
        <v>7.593839867962986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52.1718147231864</v>
      </c>
      <c r="O22" s="41">
        <f t="shared" si="0"/>
        <v>104343.6294463728</v>
      </c>
      <c r="P22" s="20"/>
      <c r="Q22" s="21"/>
      <c r="R22" s="22">
        <f t="shared" si="1"/>
        <v>0.14399043497856948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2609.760855297155</v>
      </c>
      <c r="O23" s="41">
        <f t="shared" si="0"/>
        <v>5219521.71059431</v>
      </c>
      <c r="P23" s="20"/>
      <c r="Q23" s="21"/>
      <c r="R23" s="22">
        <f t="shared" si="1"/>
        <v>7.20275119311261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1203.1934691312201</v>
      </c>
      <c r="O24" s="41">
        <f t="shared" si="0"/>
        <v>2406386.9382624403</v>
      </c>
      <c r="P24" s="20"/>
      <c r="Q24" s="21"/>
      <c r="R24" s="22">
        <f t="shared" si="1"/>
        <v>3.320726946202672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614.6972503388321</v>
      </c>
      <c r="O25" s="41">
        <f t="shared" si="0"/>
        <v>1229394.500677664</v>
      </c>
      <c r="P25" s="20"/>
      <c r="Q25" s="21"/>
      <c r="R25" s="22">
        <f t="shared" si="1"/>
        <v>1.696519949057529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446.13218144275737</v>
      </c>
      <c r="O26" s="41">
        <f t="shared" si="0"/>
        <v>892264.3628855147</v>
      </c>
      <c r="P26" s="20"/>
      <c r="Q26" s="21"/>
      <c r="R26" s="22">
        <f t="shared" si="1"/>
        <v>1.2312925514421769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48.50548983240001</v>
      </c>
      <c r="O27" s="41">
        <f t="shared" si="0"/>
        <v>97010.97966480002</v>
      </c>
      <c r="P27" s="20"/>
      <c r="Q27" s="21"/>
      <c r="R27" s="22">
        <f t="shared" si="1"/>
        <v>0.13387164347020222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2718.282525439823</v>
      </c>
      <c r="O28" s="41">
        <f t="shared" si="0"/>
        <v>5436565.050879646</v>
      </c>
      <c r="P28" s="20"/>
      <c r="Q28" s="21"/>
      <c r="R28" s="22">
        <f t="shared" si="1"/>
        <v>7.502263153188229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107.21666694350665</v>
      </c>
      <c r="O29" s="41">
        <f t="shared" si="0"/>
        <v>214433.33388701332</v>
      </c>
      <c r="P29" s="20"/>
      <c r="Q29" s="21"/>
      <c r="R29" s="22">
        <f t="shared" si="1"/>
        <v>0.29591024563856777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1442.6794383220304</v>
      </c>
      <c r="O30" s="41">
        <f t="shared" si="0"/>
        <v>2885358.876644061</v>
      </c>
      <c r="P30" s="20"/>
      <c r="Q30" s="21"/>
      <c r="R30" s="22">
        <f t="shared" si="1"/>
        <v>3.9816908988275306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35.72341896795645</v>
      </c>
      <c r="O31" s="41">
        <f t="shared" si="0"/>
        <v>71446.8379359129</v>
      </c>
      <c r="P31" s="20"/>
      <c r="Q31" s="21"/>
      <c r="R31" s="22">
        <f t="shared" si="1"/>
        <v>0.09859405242868978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1533.70238063625</v>
      </c>
      <c r="O32" s="41">
        <f t="shared" si="0"/>
        <v>3067404.7612725</v>
      </c>
      <c r="P32" s="20"/>
      <c r="Q32" s="21"/>
      <c r="R32" s="22">
        <f t="shared" si="1"/>
        <v>4.232907635803116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1052.9750147851955</v>
      </c>
      <c r="O33" s="41">
        <f t="shared" si="0"/>
        <v>2105950.029570391</v>
      </c>
      <c r="P33" s="20"/>
      <c r="Q33" s="21"/>
      <c r="R33" s="22">
        <f t="shared" si="1"/>
        <v>2.9061348777101883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946.5638441114465</v>
      </c>
      <c r="O34" s="41">
        <f t="shared" si="0"/>
        <v>1893127.688222893</v>
      </c>
      <c r="P34" s="20"/>
      <c r="Q34" s="21"/>
      <c r="R34" s="22">
        <f t="shared" si="1"/>
        <v>2.612447743513525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108.7904024081586</v>
      </c>
      <c r="O38" s="41">
        <f t="shared" si="0"/>
        <v>217580.8048163172</v>
      </c>
      <c r="P38" s="20"/>
      <c r="Q38" s="21"/>
      <c r="R38" s="22">
        <f t="shared" si="1"/>
        <v>0.3002536416906074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502.0619456000001</v>
      </c>
      <c r="O39" s="41">
        <f t="shared" si="0"/>
        <v>1004123.8912000002</v>
      </c>
      <c r="P39" s="20"/>
      <c r="Q39" s="21"/>
      <c r="R39" s="22">
        <f t="shared" si="1"/>
        <v>1.3856546550412125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7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72465667.22428651</v>
      </c>
      <c r="P41" s="20"/>
      <c r="Q41" s="21"/>
      <c r="R41" s="22">
        <f>SUM(R18:R39)</f>
        <v>99.99999999999999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36232.83361214326</v>
      </c>
      <c r="P42" s="44"/>
      <c r="Q42" s="45"/>
      <c r="R42" s="45"/>
      <c r="T42" s="12"/>
      <c r="U42" s="61"/>
      <c r="V42" s="59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105220148.80966403</v>
      </c>
      <c r="P44" s="44"/>
      <c r="Q44" s="45"/>
      <c r="R44" s="45"/>
      <c r="T44" s="12"/>
      <c r="U44" s="61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52610.07440483201</v>
      </c>
      <c r="P46" s="44"/>
      <c r="Q46" s="45"/>
      <c r="R46" s="45"/>
      <c r="T46" s="12"/>
      <c r="U46" s="61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2021-09-18T18:09:13Z</dcterms:modified>
  <cp:category/>
  <cp:version/>
  <cp:contentType/>
  <cp:contentStatus/>
</cp:coreProperties>
</file>