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7" sheetId="1" r:id="rId1"/>
  </sheets>
  <definedNames>
    <definedName name="_xlnm.Print_Area" localSheetId="0">'Mod.7'!$A$1:$R$52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<sst xmlns="http://schemas.openxmlformats.org/spreadsheetml/2006/main" count="53" uniqueCount="53">
  <si>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</si>
  <si>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</si>
  <si>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</si>
  <si>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</si>
  <si>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</si>
  <si>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</si>
  <si>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</si>
  <si>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</si>
  <si>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</si>
  <si>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</si>
  <si>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</si>
  <si>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</si>
  <si>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</si>
  <si>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</si>
  <si>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</si>
  <si>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</si>
  <si>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</si>
  <si>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</si>
  <si>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</si>
  <si>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</si>
  <si>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</si>
  <si>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</si>
  <si>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</si>
  <si>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</si>
  <si>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</si>
  <si>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</si>
  <si>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</si>
  <si>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</si>
  <si>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</si>
  <si>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</si>
  <si>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</si>
  <si>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</si>
  <si>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</si>
  <si>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</si>
  <si>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</si>
  <si>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</si>
  <si>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</si>
  <si>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</si>
  <si>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</si>
  <si>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</si>
  <si>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</si>
  <si>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</si>
  <si>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</si>
  <si>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</si>
  <si>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</si>
  <si>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</si>
  <si>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</si>
  <si>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</si>
  <si>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</si>
  <si>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</si>
  <si>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</si>
  <si>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hormigon armado</t>
  </si>
  <si>
    <t>10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</si>
</sst>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0.0000000"/>
    <numFmt numFmtId="195" formatCode="0.00000000"/>
    <numFmt numFmtId="196" formatCode="0.000000"/>
    <numFmt numFmtId="197" formatCode="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8515625" style="0" customWidth="1"/>
    <col min="22" max="22" width="5.14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5">
        <v>44470</v>
      </c>
      <c r="Q5" s="65"/>
      <c r="R5" s="65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2" t="s">
        <v>0</v>
      </c>
      <c r="B9" s="73"/>
      <c r="C9" s="74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62" t="s">
        <v>35</v>
      </c>
      <c r="Q9" s="62"/>
      <c r="R9" s="62"/>
    </row>
    <row r="10" spans="1:18" ht="19.5" customHeight="1">
      <c r="A10" s="1" t="s">
        <v>34</v>
      </c>
      <c r="B10" s="14"/>
      <c r="C10" s="14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6"/>
      <c r="Q10" s="58" t="s">
        <v>52</v>
      </c>
      <c r="R10" s="46">
        <v>2021</v>
      </c>
    </row>
    <row r="11" spans="1:18" ht="19.5" customHeight="1">
      <c r="A11" s="82" t="s">
        <v>1</v>
      </c>
      <c r="B11" s="83"/>
      <c r="C11" s="83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15"/>
      <c r="Q11" s="15"/>
      <c r="R11" s="15"/>
    </row>
    <row r="12" spans="1:18" ht="19.5" customHeight="1">
      <c r="A12" s="63" t="s">
        <v>2</v>
      </c>
      <c r="B12" s="64"/>
      <c r="C12" s="64"/>
      <c r="D12" s="76" t="s">
        <v>51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62" t="s">
        <v>43</v>
      </c>
      <c r="Q12" s="62"/>
      <c r="R12" s="62"/>
    </row>
    <row r="13" spans="1:18" ht="19.5" customHeight="1">
      <c r="A13" s="63" t="s">
        <v>3</v>
      </c>
      <c r="B13" s="64"/>
      <c r="C13" s="64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79">
        <v>2000</v>
      </c>
      <c r="Q13" s="79"/>
      <c r="R13" s="79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0" t="s">
        <v>33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50" t="s">
        <v>47</v>
      </c>
      <c r="O16" s="13" t="s">
        <v>6</v>
      </c>
      <c r="P16" s="75" t="s">
        <v>5</v>
      </c>
      <c r="Q16" s="75"/>
      <c r="R16" s="75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551.6292881713367</v>
      </c>
      <c r="O18" s="41">
        <f>+N18*$P$13+0</f>
        <v>1103258.5763426735</v>
      </c>
      <c r="P18" s="20"/>
      <c r="Q18" s="21"/>
      <c r="R18" s="22">
        <f>+O18/$O$41*100</f>
        <v>1.4383495222389555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380.0006901704</v>
      </c>
      <c r="O19" s="41">
        <f aca="true" t="shared" si="0" ref="O19:O39">+N19*$P$13+0</f>
        <v>760001.3803408</v>
      </c>
      <c r="P19" s="20"/>
      <c r="Q19" s="21"/>
      <c r="R19" s="22">
        <f aca="true" t="shared" si="1" ref="R19:R39">+O19/$O$41*100</f>
        <v>0.9908353723729436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20187.61531547817</v>
      </c>
      <c r="O20" s="41">
        <f t="shared" si="0"/>
        <v>40375230.630956344</v>
      </c>
      <c r="P20" s="20"/>
      <c r="Q20" s="21"/>
      <c r="R20" s="22">
        <f t="shared" si="1"/>
        <v>52.63833423424569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2897.146142233778</v>
      </c>
      <c r="O21" s="41">
        <f t="shared" si="0"/>
        <v>5794292.284467556</v>
      </c>
      <c r="P21" s="20"/>
      <c r="Q21" s="21"/>
      <c r="R21" s="22">
        <f t="shared" si="1"/>
        <v>7.554183323645569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55.15876113754752</v>
      </c>
      <c r="O22" s="41">
        <f t="shared" si="0"/>
        <v>110317.52227509505</v>
      </c>
      <c r="P22" s="20"/>
      <c r="Q22" s="21"/>
      <c r="R22" s="22">
        <f t="shared" si="1"/>
        <v>0.14382408517954146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2810.4511675632702</v>
      </c>
      <c r="O23" s="41">
        <f t="shared" si="0"/>
        <v>5620902.335126541</v>
      </c>
      <c r="P23" s="20"/>
      <c r="Q23" s="21"/>
      <c r="R23" s="22">
        <f t="shared" si="1"/>
        <v>7.328129924974119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1308.9426996943498</v>
      </c>
      <c r="O24" s="41">
        <f t="shared" si="0"/>
        <v>2617885.3993887</v>
      </c>
      <c r="P24" s="20"/>
      <c r="Q24" s="21"/>
      <c r="R24" s="22">
        <f t="shared" si="1"/>
        <v>3.4130115044920575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645.9742889647321</v>
      </c>
      <c r="O25" s="41">
        <f t="shared" si="0"/>
        <v>1291948.5779294642</v>
      </c>
      <c r="P25" s="20"/>
      <c r="Q25" s="21"/>
      <c r="R25" s="22">
        <f t="shared" si="1"/>
        <v>1.6843500333188988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487.273445277921</v>
      </c>
      <c r="O26" s="41">
        <f t="shared" si="0"/>
        <v>974546.890555842</v>
      </c>
      <c r="P26" s="20"/>
      <c r="Q26" s="21"/>
      <c r="R26" s="22">
        <f t="shared" si="1"/>
        <v>1.2705444439663918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51.87968802409918</v>
      </c>
      <c r="O27" s="41">
        <f t="shared" si="0"/>
        <v>103759.37604819836</v>
      </c>
      <c r="P27" s="20"/>
      <c r="Q27" s="21"/>
      <c r="R27" s="22">
        <f t="shared" si="1"/>
        <v>0.13527404378897248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2871.9923031038225</v>
      </c>
      <c r="O28" s="41">
        <f t="shared" si="0"/>
        <v>5743984.606207645</v>
      </c>
      <c r="P28" s="20"/>
      <c r="Q28" s="21"/>
      <c r="R28" s="22">
        <f t="shared" si="1"/>
        <v>7.488595775502531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116.61884884406669</v>
      </c>
      <c r="O29" s="41">
        <f t="shared" si="0"/>
        <v>233237.69768813337</v>
      </c>
      <c r="P29" s="20"/>
      <c r="Q29" s="21"/>
      <c r="R29" s="22">
        <f t="shared" si="1"/>
        <v>0.3040786069843711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1491.6376255905457</v>
      </c>
      <c r="O30" s="41">
        <f t="shared" si="0"/>
        <v>2983275.251181091</v>
      </c>
      <c r="P30" s="20"/>
      <c r="Q30" s="21"/>
      <c r="R30" s="22">
        <f t="shared" si="1"/>
        <v>3.8893806259529455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36.543276221574295</v>
      </c>
      <c r="O31" s="41">
        <f t="shared" si="0"/>
        <v>73086.5524431486</v>
      </c>
      <c r="P31" s="20"/>
      <c r="Q31" s="21"/>
      <c r="R31" s="22">
        <f t="shared" si="1"/>
        <v>0.09528501299956676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1645.0628635329701</v>
      </c>
      <c r="O32" s="41">
        <f t="shared" si="0"/>
        <v>3290125.7270659404</v>
      </c>
      <c r="P32" s="20"/>
      <c r="Q32" s="21"/>
      <c r="R32" s="22">
        <f t="shared" si="1"/>
        <v>4.289430301388854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1129.2118553962532</v>
      </c>
      <c r="O33" s="41">
        <f t="shared" si="0"/>
        <v>2258423.7107925066</v>
      </c>
      <c r="P33" s="20"/>
      <c r="Q33" s="21"/>
      <c r="R33" s="22">
        <f t="shared" si="1"/>
        <v>2.944371097662397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1019.919739157659</v>
      </c>
      <c r="O34" s="41">
        <f t="shared" si="0"/>
        <v>2039839.478315318</v>
      </c>
      <c r="P34" s="20"/>
      <c r="Q34" s="21"/>
      <c r="R34" s="22">
        <f t="shared" si="1"/>
        <v>2.659396629215682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114.16089454825045</v>
      </c>
      <c r="O38" s="41">
        <f t="shared" si="0"/>
        <v>228321.7890965009</v>
      </c>
      <c r="P38" s="20"/>
      <c r="Q38" s="21"/>
      <c r="R38" s="22">
        <f t="shared" si="1"/>
        <v>0.2976695974142078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550.327768</v>
      </c>
      <c r="O39" s="41">
        <f t="shared" si="0"/>
        <v>1100655.536</v>
      </c>
      <c r="P39" s="20"/>
      <c r="Q39" s="21"/>
      <c r="R39" s="22">
        <f t="shared" si="1"/>
        <v>1.4349558646562839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7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76703093.32222152</v>
      </c>
      <c r="P41" s="20"/>
      <c r="Q41" s="21"/>
      <c r="R41" s="22">
        <f>SUM(R18:R39)</f>
        <v>99.99999999999996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38351.54666111076</v>
      </c>
      <c r="P42" s="44"/>
      <c r="Q42" s="45"/>
      <c r="R42" s="45"/>
      <c r="T42" s="12"/>
      <c r="U42" s="61"/>
      <c r="V42" s="59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111372891.50386566</v>
      </c>
      <c r="P44" s="44"/>
      <c r="Q44" s="45"/>
      <c r="R44" s="45"/>
      <c r="T44" s="12"/>
      <c r="U44" s="61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55686.44575193283</v>
      </c>
      <c r="P46" s="44"/>
      <c r="Q46" s="45"/>
      <c r="R46" s="45"/>
      <c r="T46" s="12"/>
      <c r="U46" s="61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2021-11-15T19:06:18Z</dcterms:modified>
  <cp:category/>
  <cp:version/>
  <cp:contentType/>
  <cp:contentStatus/>
</cp:coreProperties>
</file>