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17400" windowHeight="11760" activeTab="0"/>
  </bookViews>
  <sheets>
    <sheet name="Mod.09" sheetId="1" r:id="rId1"/>
  </sheets>
  <definedNames>
    <definedName name="_xlnm.Print_Area" localSheetId="0">'Mod.09'!$A$1:$R$52</definedName>
  </definedNames>
  <calcPr fullCalcOnLoad="1"/>
</workbook>
</file>

<file path=xl/sharedStrings.xml><?xml version="1.0" encoding="utf-8"?>
<sst xmlns="http://schemas.openxmlformats.org/spreadsheetml/2006/main" count="53" uniqueCount="53">
  <si>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</si>
  <si>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</si>
  <si>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</si>
  <si>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</si>
  <si>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</si>
  <si>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</si>
  <si>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</si>
  <si>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</si>
  <si>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</si>
  <si>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</si>
  <si>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</si>
  <si>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</si>
  <si>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</si>
  <si>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</si>
  <si>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</si>
  <si>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</si>
  <si>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</si>
  <si>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</si>
  <si>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</si>
  <si>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</si>
  <si>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</si>
  <si>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</si>
  <si>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</si>
  <si>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</si>
  <si>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</si>
  <si>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</si>
  <si>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</si>
  <si>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</si>
  <si>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</si>
  <si>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</si>
  <si>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</si>
  <si>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</si>
  <si>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</si>
  <si>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</si>
  <si>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</si>
  <si>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</si>
  <si>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</si>
  <si>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</si>
  <si>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</si>
  <si>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</si>
  <si>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</si>
  <si>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</si>
  <si>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</si>
  <si>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</si>
  <si>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</si>
  <si>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</si>
  <si>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</si>
  <si>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</si>
  <si>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</si>
  <si>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</si>
  <si>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</si>
  <si>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Vivienda Individual 3ªA (+150m2)</t>
  </si>
  <si>
    <t>11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</si>
</sst>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0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2" fontId="1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91" fontId="3" fillId="0" borderId="0" xfId="0" applyNumberFormat="1" applyFont="1" applyBorder="1" applyAlignment="1">
      <alignment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8515625" style="0" customWidth="1"/>
    <col min="21" max="21" width="8.57421875" style="0" customWidth="1"/>
    <col min="22" max="22" width="5.57421875" style="0" customWidth="1"/>
    <col min="23" max="23" width="3.7109375" style="0" customWidth="1"/>
    <col min="24" max="24" width="8.28125" style="0" customWidth="1"/>
  </cols>
  <sheetData>
    <row r="5" spans="16:20" ht="33.75" customHeight="1">
      <c r="P5" s="67">
        <v>44501</v>
      </c>
      <c r="Q5" s="67"/>
      <c r="R5" s="67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63" t="s">
        <v>0</v>
      </c>
      <c r="B9" s="64"/>
      <c r="C9" s="65"/>
      <c r="D9" s="68"/>
      <c r="E9" s="69"/>
      <c r="F9" s="69"/>
      <c r="G9" s="69"/>
      <c r="H9" s="69"/>
      <c r="I9" s="69"/>
      <c r="J9" s="69"/>
      <c r="K9" s="69"/>
      <c r="L9" s="69"/>
      <c r="M9" s="69"/>
      <c r="N9" s="69"/>
      <c r="O9" s="70"/>
      <c r="P9" s="66" t="s">
        <v>35</v>
      </c>
      <c r="Q9" s="66"/>
      <c r="R9" s="66"/>
    </row>
    <row r="10" spans="1:18" ht="19.5" customHeight="1">
      <c r="A10" s="1" t="s">
        <v>34</v>
      </c>
      <c r="B10" s="14"/>
      <c r="C10" s="14"/>
      <c r="D10" s="71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3"/>
      <c r="P10" s="6"/>
      <c r="Q10" s="57" t="s">
        <v>52</v>
      </c>
      <c r="R10" s="46">
        <v>2021</v>
      </c>
    </row>
    <row r="11" spans="1:18" ht="19.5" customHeight="1">
      <c r="A11" s="83" t="s">
        <v>1</v>
      </c>
      <c r="B11" s="84"/>
      <c r="C11" s="84"/>
      <c r="D11" s="71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3"/>
      <c r="P11" s="15"/>
      <c r="Q11" s="15"/>
      <c r="R11" s="15"/>
    </row>
    <row r="12" spans="1:18" ht="19.5" customHeight="1">
      <c r="A12" s="75" t="s">
        <v>2</v>
      </c>
      <c r="B12" s="76"/>
      <c r="C12" s="76"/>
      <c r="D12" s="77" t="s">
        <v>51</v>
      </c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9"/>
      <c r="P12" s="66" t="s">
        <v>43</v>
      </c>
      <c r="Q12" s="66"/>
      <c r="R12" s="66"/>
    </row>
    <row r="13" spans="1:18" ht="19.5" customHeight="1">
      <c r="A13" s="75" t="s">
        <v>3</v>
      </c>
      <c r="B13" s="76"/>
      <c r="C13" s="76"/>
      <c r="D13" s="71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3"/>
      <c r="P13" s="80">
        <v>345</v>
      </c>
      <c r="Q13" s="80"/>
      <c r="R13" s="80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81" t="s">
        <v>33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50" t="s">
        <v>47</v>
      </c>
      <c r="O16" s="13" t="s">
        <v>6</v>
      </c>
      <c r="P16" s="74" t="s">
        <v>5</v>
      </c>
      <c r="Q16" s="74"/>
      <c r="R16" s="74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2">
        <v>2504.556211132744</v>
      </c>
      <c r="O18" s="41">
        <f>+N18*$P$13+0</f>
        <v>864071.8928407967</v>
      </c>
      <c r="P18" s="20"/>
      <c r="Q18" s="21"/>
      <c r="R18" s="22">
        <f>+O18/$O$41*100</f>
        <v>2.821436063223556</v>
      </c>
      <c r="S18" s="8"/>
      <c r="T18" s="12"/>
      <c r="U18" s="56"/>
      <c r="V18" s="58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3">
        <v>1752.267343056232</v>
      </c>
      <c r="O19" s="41">
        <f aca="true" t="shared" si="0" ref="O19:O39">+N19*$P$13+0</f>
        <v>604532.2333544</v>
      </c>
      <c r="P19" s="20"/>
      <c r="Q19" s="21"/>
      <c r="R19" s="22">
        <f aca="true" t="shared" si="1" ref="R19:R39">+O19/$O$41*100</f>
        <v>1.973966586228774</v>
      </c>
      <c r="S19" s="8"/>
      <c r="T19" s="12"/>
      <c r="U19" s="56"/>
      <c r="V19" s="58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3">
        <v>11318.657815613824</v>
      </c>
      <c r="O20" s="41">
        <f t="shared" si="0"/>
        <v>3904936.9463867694</v>
      </c>
      <c r="P20" s="20"/>
      <c r="Q20" s="21"/>
      <c r="R20" s="22">
        <f t="shared" si="1"/>
        <v>12.750709768984066</v>
      </c>
      <c r="S20" s="8"/>
      <c r="T20" s="12"/>
      <c r="U20" s="56"/>
      <c r="V20" s="58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3">
        <v>12262.390987867244</v>
      </c>
      <c r="O21" s="41">
        <f t="shared" si="0"/>
        <v>4230524.890814199</v>
      </c>
      <c r="P21" s="20"/>
      <c r="Q21" s="21"/>
      <c r="R21" s="22">
        <f t="shared" si="1"/>
        <v>13.81384534343057</v>
      </c>
      <c r="S21" s="8"/>
      <c r="T21" s="12"/>
      <c r="U21" s="56"/>
      <c r="V21" s="58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3">
        <v>361.87796724100656</v>
      </c>
      <c r="O22" s="41">
        <f t="shared" si="0"/>
        <v>124847.89869814727</v>
      </c>
      <c r="P22" s="20"/>
      <c r="Q22" s="21"/>
      <c r="R22" s="22">
        <f t="shared" si="1"/>
        <v>0.40766325895238364</v>
      </c>
      <c r="S22" s="8"/>
      <c r="T22" s="12"/>
      <c r="U22" s="56"/>
      <c r="V22" s="58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3">
        <v>6607.566556745596</v>
      </c>
      <c r="O23" s="41">
        <f t="shared" si="0"/>
        <v>2279610.4620772307</v>
      </c>
      <c r="P23" s="20"/>
      <c r="Q23" s="21"/>
      <c r="R23" s="22">
        <f t="shared" si="1"/>
        <v>7.443564848129429</v>
      </c>
      <c r="S23" s="8"/>
      <c r="T23" s="12"/>
      <c r="U23" s="56"/>
      <c r="V23" s="58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3">
        <v>6697.561467084145</v>
      </c>
      <c r="O24" s="41">
        <f t="shared" si="0"/>
        <v>2310658.70614403</v>
      </c>
      <c r="P24" s="20"/>
      <c r="Q24" s="21"/>
      <c r="R24" s="22">
        <f t="shared" si="1"/>
        <v>7.544946036703718</v>
      </c>
      <c r="S24" s="8"/>
      <c r="T24" s="12"/>
      <c r="U24" s="56"/>
      <c r="V24" s="58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3">
        <v>1812.3230934668986</v>
      </c>
      <c r="O25" s="41">
        <f t="shared" si="0"/>
        <v>625251.46724608</v>
      </c>
      <c r="P25" s="20"/>
      <c r="Q25" s="21"/>
      <c r="R25" s="22">
        <f t="shared" si="1"/>
        <v>2.04162067171483</v>
      </c>
      <c r="S25" s="8"/>
      <c r="T25" s="12"/>
      <c r="U25" s="56"/>
      <c r="V25" s="58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3">
        <v>2021.0478732507372</v>
      </c>
      <c r="O26" s="41">
        <f t="shared" si="0"/>
        <v>697261.5162715043</v>
      </c>
      <c r="P26" s="20"/>
      <c r="Q26" s="21"/>
      <c r="R26" s="22">
        <f t="shared" si="1"/>
        <v>2.276753594007747</v>
      </c>
      <c r="S26" s="8"/>
      <c r="T26" s="12"/>
      <c r="U26" s="56"/>
      <c r="V26" s="58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3">
        <v>2447.709956046209</v>
      </c>
      <c r="O27" s="41">
        <f t="shared" si="0"/>
        <v>844459.934835942</v>
      </c>
      <c r="P27" s="20"/>
      <c r="Q27" s="21"/>
      <c r="R27" s="22">
        <f t="shared" si="1"/>
        <v>2.757397542767344</v>
      </c>
      <c r="S27" s="8"/>
      <c r="T27" s="12"/>
      <c r="U27" s="56"/>
      <c r="V27" s="58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3">
        <v>5141.347982726023</v>
      </c>
      <c r="O28" s="41">
        <f t="shared" si="0"/>
        <v>1773765.0540404778</v>
      </c>
      <c r="P28" s="20"/>
      <c r="Q28" s="21"/>
      <c r="R28" s="22">
        <f t="shared" si="1"/>
        <v>5.7918383095439525</v>
      </c>
      <c r="S28" s="8"/>
      <c r="T28" s="12"/>
      <c r="U28" s="56"/>
      <c r="V28" s="58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3">
        <v>722.0514425735889</v>
      </c>
      <c r="O29" s="41">
        <f t="shared" si="0"/>
        <v>249107.7476878882</v>
      </c>
      <c r="P29" s="20"/>
      <c r="Q29" s="21"/>
      <c r="R29" s="22">
        <f t="shared" si="1"/>
        <v>0.8134063713660213</v>
      </c>
      <c r="S29" s="8"/>
      <c r="T29" s="12"/>
      <c r="U29" s="56"/>
      <c r="V29" s="58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3">
        <v>9093.390670093377</v>
      </c>
      <c r="O30" s="41">
        <f t="shared" si="0"/>
        <v>3137219.781182215</v>
      </c>
      <c r="P30" s="20"/>
      <c r="Q30" s="21"/>
      <c r="R30" s="22">
        <f t="shared" si="1"/>
        <v>10.243898803125028</v>
      </c>
      <c r="S30" s="8"/>
      <c r="T30" s="12"/>
      <c r="U30" s="56"/>
      <c r="V30" s="58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3">
        <v>2183.155910030511</v>
      </c>
      <c r="O31" s="41">
        <f t="shared" si="0"/>
        <v>753188.7889605263</v>
      </c>
      <c r="P31" s="20"/>
      <c r="Q31" s="21"/>
      <c r="R31" s="22">
        <f t="shared" si="1"/>
        <v>2.4593717596834797</v>
      </c>
      <c r="S31" s="8"/>
      <c r="T31" s="12"/>
      <c r="U31" s="56"/>
      <c r="V31" s="58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3">
        <v>3389.700380981542</v>
      </c>
      <c r="O32" s="41">
        <f t="shared" si="0"/>
        <v>1169446.631438632</v>
      </c>
      <c r="P32" s="20"/>
      <c r="Q32" s="21"/>
      <c r="R32" s="22">
        <f t="shared" si="1"/>
        <v>3.8185698751390715</v>
      </c>
      <c r="S32" s="8"/>
      <c r="T32" s="12"/>
      <c r="U32" s="56"/>
      <c r="V32" s="58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3">
        <v>4735.3743105051835</v>
      </c>
      <c r="O33" s="41">
        <f t="shared" si="0"/>
        <v>1633704.1371242884</v>
      </c>
      <c r="P33" s="20"/>
      <c r="Q33" s="21"/>
      <c r="R33" s="22">
        <f t="shared" si="1"/>
        <v>5.334500297152078</v>
      </c>
      <c r="S33" s="8"/>
      <c r="T33" s="12"/>
      <c r="U33" s="56"/>
      <c r="V33" s="58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3">
        <v>4945.547906934029</v>
      </c>
      <c r="O34" s="41">
        <f t="shared" si="0"/>
        <v>1706214.02789224</v>
      </c>
      <c r="P34" s="20"/>
      <c r="Q34" s="21"/>
      <c r="R34" s="22">
        <f t="shared" si="1"/>
        <v>5.571265342338884</v>
      </c>
      <c r="S34" s="8"/>
      <c r="T34" s="12"/>
      <c r="U34" s="56"/>
      <c r="V34" s="58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3">
        <v>2403.1642705120416</v>
      </c>
      <c r="O35" s="41">
        <f t="shared" si="0"/>
        <v>829091.6733266544</v>
      </c>
      <c r="P35" s="20"/>
      <c r="Q35" s="21"/>
      <c r="R35" s="22">
        <f t="shared" si="1"/>
        <v>2.707215876622877</v>
      </c>
      <c r="S35" s="8"/>
      <c r="T35" s="12"/>
      <c r="U35" s="56"/>
      <c r="V35" s="58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4">
        <v>0</v>
      </c>
      <c r="O36" s="41">
        <f>+N36*$P$13+0</f>
        <v>0</v>
      </c>
      <c r="P36" s="20"/>
      <c r="Q36" s="21"/>
      <c r="R36" s="22">
        <f t="shared" si="1"/>
        <v>0</v>
      </c>
      <c r="S36" s="8"/>
      <c r="T36" s="12"/>
      <c r="U36" s="56"/>
      <c r="V36" s="58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3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6"/>
      <c r="V37" s="58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3">
        <v>4397.042432799701</v>
      </c>
      <c r="O38" s="41">
        <f t="shared" si="0"/>
        <v>1516979.6393158967</v>
      </c>
      <c r="P38" s="20"/>
      <c r="Q38" s="21"/>
      <c r="R38" s="22">
        <f t="shared" si="1"/>
        <v>4.953362210950107</v>
      </c>
      <c r="S38" s="8"/>
      <c r="T38" s="12"/>
      <c r="U38" s="56"/>
      <c r="V38" s="58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>
        <v>3972.1106125797105</v>
      </c>
      <c r="O39" s="41">
        <f t="shared" si="0"/>
        <v>1370378.16134</v>
      </c>
      <c r="P39" s="20"/>
      <c r="Q39" s="21"/>
      <c r="R39" s="22">
        <f t="shared" si="1"/>
        <v>4.474667439936097</v>
      </c>
      <c r="S39" s="8"/>
      <c r="T39" s="12"/>
      <c r="U39" s="56"/>
      <c r="V39" s="58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56"/>
      <c r="V40" s="58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30625251.590977915</v>
      </c>
      <c r="P41" s="20"/>
      <c r="Q41" s="21"/>
      <c r="R41" s="22">
        <f>SUM(R18:R39)</f>
        <v>100.00000000000003</v>
      </c>
      <c r="T41" s="12"/>
      <c r="U41" s="56"/>
      <c r="V41" s="59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88768.84519124033</v>
      </c>
      <c r="P42" s="44"/>
      <c r="Q42" s="45"/>
      <c r="R42" s="45"/>
      <c r="T42" s="12"/>
      <c r="U42" s="60"/>
      <c r="V42" s="62"/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61"/>
      <c r="V43" s="59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44467865.31009994</v>
      </c>
      <c r="P44" s="44"/>
      <c r="Q44" s="45"/>
      <c r="R44" s="45"/>
      <c r="T44" s="12"/>
      <c r="U44" s="60"/>
      <c r="V44" s="59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61"/>
      <c r="V45" s="59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128892.36321768098</v>
      </c>
      <c r="P46" s="44"/>
      <c r="Q46" s="45"/>
      <c r="R46" s="45"/>
      <c r="T46" s="12"/>
      <c r="U46" s="60"/>
      <c r="V46" s="62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P16:R16"/>
    <mergeCell ref="A12:C12"/>
    <mergeCell ref="D11:O11"/>
    <mergeCell ref="D12:O12"/>
    <mergeCell ref="D13:O13"/>
    <mergeCell ref="P13:R13"/>
    <mergeCell ref="B16:M16"/>
    <mergeCell ref="A11:C11"/>
    <mergeCell ref="A13:C13"/>
    <mergeCell ref="A9:C9"/>
    <mergeCell ref="P9:R9"/>
    <mergeCell ref="P12:R12"/>
    <mergeCell ref="P5:R5"/>
    <mergeCell ref="D9:O9"/>
    <mergeCell ref="D10:O10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Usuario de Windows</cp:lastModifiedBy>
  <cp:lastPrinted>2018-09-18T19:44:56Z</cp:lastPrinted>
  <dcterms:created xsi:type="dcterms:W3CDTF">2013-12-27T15:36:34Z</dcterms:created>
  <dcterms:modified xsi:type="dcterms:W3CDTF">2021-12-16T15:20:17Z</dcterms:modified>
  <cp:category/>
  <cp:version/>
  <cp:contentType/>
  <cp:contentStatus/>
</cp:coreProperties>
</file>