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2-1" sheetId="1" r:id="rId1"/>
    <sheet name="Mod.2-2" sheetId="2" r:id="rId2"/>
  </sheets>
  <definedNames>
    <definedName name="_xlnm.Print_Area" localSheetId="0">'Mod.2-1'!$A$1:$R$52</definedName>
    <definedName name="_xlnm.Print_Area" localSheetId="1">'Mod.2-2'!$A$1:$R$52</definedName>
  </definedNames>
  <calcPr fullCalcOnLoad="1"/>
</workbook>
</file>

<file path=xl/sharedStrings.xml><?xml version="1.0" encoding="utf-8"?>
<sst xmlns="http://schemas.openxmlformats.org/spreadsheetml/2006/main" count="106" uniqueCount="54">
  <si>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</si>
  <si>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</si>
  <si>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</si>
  <si>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</si>
  <si>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</si>
  <si>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</si>
  <si>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</si>
  <si>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</si>
  <si>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</si>
  <si>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</si>
  <si>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</si>
  <si>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</si>
  <si>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</si>
  <si>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</si>
  <si>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</si>
  <si>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</si>
  <si>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</si>
  <si>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</si>
  <si>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</si>
  <si>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</si>
  <si>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</si>
  <si>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</si>
  <si>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</si>
  <si>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</si>
  <si>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</si>
  <si>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</si>
  <si>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</si>
  <si>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</si>
  <si>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</si>
  <si>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</si>
  <si>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</si>
  <si>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</si>
  <si>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</si>
  <si>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</si>
  <si>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</si>
  <si>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</si>
  <si>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</si>
  <si>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</si>
  <si>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</si>
  <si>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</si>
  <si>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</si>
  <si>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</si>
  <si>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</si>
  <si>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</si>
  <si>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</si>
  <si>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</si>
  <si>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</si>
  <si>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</si>
  <si>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</si>
  <si>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</si>
  <si>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</si>
  <si>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Galpón - Depósito Urbano</t>
  </si>
  <si>
    <t>Galpón - Depósito Suburbano</t>
  </si>
  <si>
    <t>12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</si>
</sst>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7109375" style="0" customWidth="1"/>
    <col min="21" max="21" width="8.57421875" style="0" customWidth="1"/>
    <col min="22" max="23" width="6.7109375" style="0" customWidth="1"/>
  </cols>
  <sheetData>
    <row r="5" spans="16:19" ht="33.75" customHeight="1">
      <c r="P5" s="60">
        <v>44531</v>
      </c>
      <c r="Q5" s="60"/>
      <c r="R5" s="60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67" t="s">
        <v>0</v>
      </c>
      <c r="B9" s="68"/>
      <c r="C9" s="69"/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3"/>
      <c r="P9" s="70" t="s">
        <v>35</v>
      </c>
      <c r="Q9" s="70"/>
      <c r="R9" s="70"/>
    </row>
    <row r="10" spans="1:18" ht="19.5" customHeight="1">
      <c r="A10" s="1" t="s">
        <v>34</v>
      </c>
      <c r="B10" s="10"/>
      <c r="C10" s="10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5"/>
      <c r="Q10" s="57" t="s">
        <v>53</v>
      </c>
      <c r="R10" s="45">
        <v>2021</v>
      </c>
    </row>
    <row r="11" spans="1:18" ht="19.5" customHeight="1">
      <c r="A11" s="80" t="s">
        <v>1</v>
      </c>
      <c r="B11" s="81"/>
      <c r="C11" s="81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1"/>
      <c r="Q11" s="11"/>
      <c r="R11" s="11"/>
    </row>
    <row r="12" spans="1:18" ht="19.5" customHeight="1">
      <c r="A12" s="72" t="s">
        <v>2</v>
      </c>
      <c r="B12" s="73"/>
      <c r="C12" s="73"/>
      <c r="D12" s="74" t="s">
        <v>51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  <c r="P12" s="70" t="s">
        <v>43</v>
      </c>
      <c r="Q12" s="70"/>
      <c r="R12" s="70"/>
    </row>
    <row r="13" spans="1:18" ht="19.5" customHeight="1">
      <c r="A13" s="72" t="s">
        <v>3</v>
      </c>
      <c r="B13" s="73"/>
      <c r="C13" s="73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77">
        <v>250</v>
      </c>
      <c r="Q13" s="77"/>
      <c r="R13" s="77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8" t="s">
        <v>33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49" t="s">
        <v>47</v>
      </c>
      <c r="O16" s="9" t="s">
        <v>6</v>
      </c>
      <c r="P16" s="71" t="s">
        <v>5</v>
      </c>
      <c r="Q16" s="71"/>
      <c r="R16" s="71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967.9900890785917</v>
      </c>
      <c r="O18" s="40">
        <f>+N18*$P$13+0</f>
        <v>241997.52226964792</v>
      </c>
      <c r="P18" s="16"/>
      <c r="Q18" s="17"/>
      <c r="R18" s="18">
        <f>+O18/$O$41*100</f>
        <v>1.9267989188553505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753.7808123741236</v>
      </c>
      <c r="O19" s="40">
        <f aca="true" t="shared" si="0" ref="O19:O39">+N19*$P$13+0</f>
        <v>188445.2030935309</v>
      </c>
      <c r="P19" s="16"/>
      <c r="Q19" s="17"/>
      <c r="R19" s="18">
        <f aca="true" t="shared" si="1" ref="R19:R39">+O19/$O$41*100</f>
        <v>1.5004121123996854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13834.5376555693</v>
      </c>
      <c r="O20" s="40">
        <f t="shared" si="0"/>
        <v>3458634.413892325</v>
      </c>
      <c r="P20" s="16"/>
      <c r="Q20" s="17"/>
      <c r="R20" s="18">
        <f t="shared" si="1"/>
        <v>27.537856532176043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8513.158524457544</v>
      </c>
      <c r="O21" s="40">
        <f t="shared" si="0"/>
        <v>2128289.631114386</v>
      </c>
      <c r="P21" s="16"/>
      <c r="Q21" s="17"/>
      <c r="R21" s="18">
        <f t="shared" si="1"/>
        <v>16.945570854535088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225.78069505381816</v>
      </c>
      <c r="O22" s="40">
        <f t="shared" si="0"/>
        <v>56445.17376345454</v>
      </c>
      <c r="P22" s="16"/>
      <c r="Q22" s="17"/>
      <c r="R22" s="18">
        <f t="shared" si="1"/>
        <v>0.4494198897658195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4327.780642790433</v>
      </c>
      <c r="O23" s="40">
        <f t="shared" si="0"/>
        <v>1081945.1606976083</v>
      </c>
      <c r="P23" s="16"/>
      <c r="Q23" s="17"/>
      <c r="R23" s="18">
        <f t="shared" si="1"/>
        <v>8.614512852615261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3917.627468607999</v>
      </c>
      <c r="O24" s="40">
        <f t="shared" si="0"/>
        <v>979406.8671519998</v>
      </c>
      <c r="P24" s="16"/>
      <c r="Q24" s="17"/>
      <c r="R24" s="18">
        <f t="shared" si="1"/>
        <v>7.798096753425594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1958.04899555</v>
      </c>
      <c r="O25" s="40">
        <f t="shared" si="0"/>
        <v>489512.24888749997</v>
      </c>
      <c r="P25" s="16"/>
      <c r="Q25" s="17"/>
      <c r="R25" s="18">
        <f t="shared" si="1"/>
        <v>3.897526152651788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395.4792697704348</v>
      </c>
      <c r="O26" s="40">
        <f t="shared" si="0"/>
        <v>98869.8174426087</v>
      </c>
      <c r="P26" s="16"/>
      <c r="Q26" s="17"/>
      <c r="R26" s="18">
        <f t="shared" si="1"/>
        <v>0.7872074704284595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371.01301766399996</v>
      </c>
      <c r="O27" s="40">
        <f t="shared" si="0"/>
        <v>92753.254416</v>
      </c>
      <c r="P27" s="16"/>
      <c r="Q27" s="17"/>
      <c r="R27" s="18">
        <f t="shared" si="1"/>
        <v>0.7385070254146122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2656.3064220206347</v>
      </c>
      <c r="O28" s="40">
        <f t="shared" si="0"/>
        <v>664076.6055051587</v>
      </c>
      <c r="P28" s="16"/>
      <c r="Q28" s="17"/>
      <c r="R28" s="18">
        <f t="shared" si="1"/>
        <v>5.287418125292744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237.91430944</v>
      </c>
      <c r="O29" s="40">
        <f t="shared" si="0"/>
        <v>59478.57736</v>
      </c>
      <c r="P29" s="16"/>
      <c r="Q29" s="17"/>
      <c r="R29" s="18">
        <f t="shared" si="1"/>
        <v>0.4735720327938095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3781.1936764828733</v>
      </c>
      <c r="O30" s="40">
        <f t="shared" si="0"/>
        <v>945298.4191207184</v>
      </c>
      <c r="P30" s="16"/>
      <c r="Q30" s="17"/>
      <c r="R30" s="18">
        <f t="shared" si="1"/>
        <v>7.526523225836837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274.8457400566357</v>
      </c>
      <c r="O31" s="40">
        <f t="shared" si="0"/>
        <v>68711.43501415892</v>
      </c>
      <c r="P31" s="16"/>
      <c r="Q31" s="17"/>
      <c r="R31" s="18">
        <f t="shared" si="1"/>
        <v>0.5470846042413644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2787.1712692957026</v>
      </c>
      <c r="O32" s="40">
        <f t="shared" si="0"/>
        <v>696792.8173239257</v>
      </c>
      <c r="P32" s="16"/>
      <c r="Q32" s="17"/>
      <c r="R32" s="18">
        <f t="shared" si="1"/>
        <v>5.54790658389441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2206.6704193566457</v>
      </c>
      <c r="O33" s="40">
        <f t="shared" si="0"/>
        <v>551667.6048391614</v>
      </c>
      <c r="P33" s="16"/>
      <c r="Q33" s="17"/>
      <c r="R33" s="18">
        <f t="shared" si="1"/>
        <v>4.392410858600496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1952.9798151081948</v>
      </c>
      <c r="O34" s="40">
        <f t="shared" si="0"/>
        <v>488244.9537770487</v>
      </c>
      <c r="P34" s="16"/>
      <c r="Q34" s="17"/>
      <c r="R34" s="18">
        <f t="shared" si="1"/>
        <v>3.887435872281201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1075.9727979770616</v>
      </c>
      <c r="O39" s="40">
        <f t="shared" si="0"/>
        <v>268993.1994942654</v>
      </c>
      <c r="P39" s="16"/>
      <c r="Q39" s="17"/>
      <c r="R39" s="18">
        <f t="shared" si="1"/>
        <v>2.1417401347914486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12559562.905163497</v>
      </c>
      <c r="P41" s="16"/>
      <c r="Q41" s="17"/>
      <c r="R41" s="18">
        <f>SUM(R18:R39)</f>
        <v>100.00000000000003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50238.25162065399</v>
      </c>
      <c r="P42" s="43"/>
      <c r="Q42" s="44"/>
      <c r="R42" s="44"/>
      <c r="S42" s="56"/>
      <c r="T42" s="58"/>
      <c r="U42" s="58"/>
      <c r="V42" s="59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18236485.3382974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72945.9413531896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1.8515625" style="0" customWidth="1"/>
    <col min="21" max="21" width="7.7109375" style="0" customWidth="1"/>
    <col min="22" max="22" width="6.57421875" style="0" customWidth="1"/>
  </cols>
  <sheetData>
    <row r="5" spans="16:19" ht="33.75" customHeight="1">
      <c r="P5" s="60">
        <v>44531</v>
      </c>
      <c r="Q5" s="60"/>
      <c r="R5" s="60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67" t="s">
        <v>0</v>
      </c>
      <c r="B9" s="68"/>
      <c r="C9" s="69"/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3"/>
      <c r="P9" s="70" t="s">
        <v>35</v>
      </c>
      <c r="Q9" s="70"/>
      <c r="R9" s="70"/>
    </row>
    <row r="10" spans="1:18" ht="19.5" customHeight="1">
      <c r="A10" s="1" t="s">
        <v>34</v>
      </c>
      <c r="B10" s="10"/>
      <c r="C10" s="10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5"/>
      <c r="Q10" s="57" t="s">
        <v>53</v>
      </c>
      <c r="R10" s="45">
        <v>2021</v>
      </c>
    </row>
    <row r="11" spans="1:18" ht="19.5" customHeight="1">
      <c r="A11" s="80" t="s">
        <v>1</v>
      </c>
      <c r="B11" s="81"/>
      <c r="C11" s="81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1"/>
      <c r="Q11" s="11"/>
      <c r="R11" s="11"/>
    </row>
    <row r="12" spans="1:18" ht="19.5" customHeight="1">
      <c r="A12" s="72" t="s">
        <v>2</v>
      </c>
      <c r="B12" s="73"/>
      <c r="C12" s="73"/>
      <c r="D12" s="74" t="s">
        <v>52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  <c r="P12" s="70" t="s">
        <v>43</v>
      </c>
      <c r="Q12" s="70"/>
      <c r="R12" s="70"/>
    </row>
    <row r="13" spans="1:18" ht="19.5" customHeight="1">
      <c r="A13" s="72" t="s">
        <v>3</v>
      </c>
      <c r="B13" s="73"/>
      <c r="C13" s="73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77">
        <v>450</v>
      </c>
      <c r="Q13" s="77"/>
      <c r="R13" s="77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8" t="s">
        <v>33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49" t="s">
        <v>47</v>
      </c>
      <c r="O16" s="9" t="s">
        <v>6</v>
      </c>
      <c r="P16" s="71" t="s">
        <v>5</v>
      </c>
      <c r="Q16" s="71"/>
      <c r="R16" s="71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1643.2113578823687</v>
      </c>
      <c r="O18" s="40">
        <f>+N18*$P$13+0</f>
        <v>739445.1110470659</v>
      </c>
      <c r="P18" s="16"/>
      <c r="Q18" s="17"/>
      <c r="R18" s="18">
        <f>+O18/$O$41*100</f>
        <v>3.4392383153401616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1133.3208411034848</v>
      </c>
      <c r="O19" s="40">
        <f aca="true" t="shared" si="0" ref="O19:O39">+N19*$P$13+0</f>
        <v>509994.3784965681</v>
      </c>
      <c r="P19" s="16"/>
      <c r="Q19" s="17"/>
      <c r="R19" s="18">
        <f aca="true" t="shared" si="1" ref="R19:R39">+O19/$O$41*100</f>
        <v>2.3720384122221176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10666.990740023344</v>
      </c>
      <c r="O20" s="40">
        <f t="shared" si="0"/>
        <v>4800145.833010505</v>
      </c>
      <c r="P20" s="16"/>
      <c r="Q20" s="17"/>
      <c r="R20" s="18">
        <f t="shared" si="1"/>
        <v>22.325991776094593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6672.017085292766</v>
      </c>
      <c r="O21" s="40">
        <f t="shared" si="0"/>
        <v>3002407.6883817445</v>
      </c>
      <c r="P21" s="16"/>
      <c r="Q21" s="17"/>
      <c r="R21" s="18">
        <f t="shared" si="1"/>
        <v>13.964519348207748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182.4490465081359</v>
      </c>
      <c r="O22" s="40">
        <f t="shared" si="0"/>
        <v>82102.07092866115</v>
      </c>
      <c r="P22" s="16"/>
      <c r="Q22" s="17"/>
      <c r="R22" s="18">
        <f t="shared" si="1"/>
        <v>0.38186551494916054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4327.780642790433</v>
      </c>
      <c r="O23" s="40">
        <f t="shared" si="0"/>
        <v>1947501.289255695</v>
      </c>
      <c r="P23" s="16"/>
      <c r="Q23" s="17"/>
      <c r="R23" s="18">
        <f t="shared" si="1"/>
        <v>9.05803683480737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2966.5915783377777</v>
      </c>
      <c r="O24" s="40">
        <f t="shared" si="0"/>
        <v>1334966.210252</v>
      </c>
      <c r="P24" s="16"/>
      <c r="Q24" s="17"/>
      <c r="R24" s="18">
        <f t="shared" si="1"/>
        <v>6.2090706549967205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1906.7322404166669</v>
      </c>
      <c r="O25" s="40">
        <f t="shared" si="0"/>
        <v>858029.5081875001</v>
      </c>
      <c r="P25" s="16"/>
      <c r="Q25" s="17"/>
      <c r="R25" s="18">
        <f t="shared" si="1"/>
        <v>3.9907870322819607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219.71070542801934</v>
      </c>
      <c r="O26" s="40">
        <f t="shared" si="0"/>
        <v>98869.8174426087</v>
      </c>
      <c r="P26" s="16"/>
      <c r="Q26" s="17"/>
      <c r="R26" s="18">
        <f t="shared" si="1"/>
        <v>0.4598540977542056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206.11834314666666</v>
      </c>
      <c r="O27" s="40">
        <f t="shared" si="0"/>
        <v>92753.254416</v>
      </c>
      <c r="P27" s="16"/>
      <c r="Q27" s="17"/>
      <c r="R27" s="18">
        <f t="shared" si="1"/>
        <v>0.4314053087838953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2640.944187809308</v>
      </c>
      <c r="O28" s="40">
        <f t="shared" si="0"/>
        <v>1188424.8845141886</v>
      </c>
      <c r="P28" s="16"/>
      <c r="Q28" s="17"/>
      <c r="R28" s="18">
        <f t="shared" si="1"/>
        <v>5.527491272391073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159.21568853333335</v>
      </c>
      <c r="O29" s="40">
        <f t="shared" si="0"/>
        <v>71647.05984</v>
      </c>
      <c r="P29" s="16"/>
      <c r="Q29" s="17"/>
      <c r="R29" s="18">
        <f t="shared" si="1"/>
        <v>0.3332381399266743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3615.3338700504155</v>
      </c>
      <c r="O30" s="40">
        <f t="shared" si="0"/>
        <v>1626900.241522687</v>
      </c>
      <c r="P30" s="16"/>
      <c r="Q30" s="17"/>
      <c r="R30" s="18">
        <f t="shared" si="1"/>
        <v>7.566887064758545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201.9455719816307</v>
      </c>
      <c r="O31" s="40">
        <f t="shared" si="0"/>
        <v>90875.50739173382</v>
      </c>
      <c r="P31" s="16"/>
      <c r="Q31" s="17"/>
      <c r="R31" s="18">
        <f t="shared" si="1"/>
        <v>0.4226717064976788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2201.3499981693294</v>
      </c>
      <c r="O32" s="40">
        <f t="shared" si="0"/>
        <v>990607.4991761983</v>
      </c>
      <c r="P32" s="16"/>
      <c r="Q32" s="17"/>
      <c r="R32" s="18">
        <f t="shared" si="1"/>
        <v>4.607421451209278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1455.5379513439525</v>
      </c>
      <c r="O33" s="40">
        <f t="shared" si="0"/>
        <v>654992.0781047787</v>
      </c>
      <c r="P33" s="16"/>
      <c r="Q33" s="17"/>
      <c r="R33" s="18">
        <f t="shared" si="1"/>
        <v>3.0464382245659976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1451.5495325364134</v>
      </c>
      <c r="O34" s="40">
        <f t="shared" si="0"/>
        <v>653197.289641386</v>
      </c>
      <c r="P34" s="16"/>
      <c r="Q34" s="17"/>
      <c r="R34" s="18">
        <f t="shared" si="1"/>
        <v>3.038090471421089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6127.551730666668</v>
      </c>
      <c r="O39" s="40">
        <f t="shared" si="0"/>
        <v>2757398.2788000004</v>
      </c>
      <c r="P39" s="16"/>
      <c r="Q39" s="17"/>
      <c r="R39" s="18">
        <f t="shared" si="1"/>
        <v>12.824954373791723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21500258.000409324</v>
      </c>
      <c r="P41" s="16"/>
      <c r="Q41" s="17"/>
      <c r="R41" s="18">
        <f>SUM(R18:R39)</f>
        <v>100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47778.35111202072</v>
      </c>
      <c r="P42" s="43"/>
      <c r="Q42" s="44"/>
      <c r="R42" s="44"/>
      <c r="T42" s="58"/>
      <c r="U42" s="58"/>
      <c r="V42" s="59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31218374.61659434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69374.16581465409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2018-09-18T19:31:41Z</cp:lastPrinted>
  <dcterms:created xsi:type="dcterms:W3CDTF">2013-12-27T15:36:34Z</dcterms:created>
  <dcterms:modified xsi:type="dcterms:W3CDTF">2022-01-14T11:48:22Z</dcterms:modified>
  <cp:category/>
  <cp:version/>
  <cp:contentType/>
  <cp:contentStatus/>
</cp:coreProperties>
</file>