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09" sheetId="1" r:id="rId1"/>
  </sheets>
  <definedNames>
    <definedName name="_xlnm.Print_Area" localSheetId="0">'Mod.09'!$A$1:$R$52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<sst xmlns="http://schemas.openxmlformats.org/spreadsheetml/2006/main" count="53" uniqueCount="53">
  <si>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</si>
  <si>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</si>
  <si>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</si>
  <si>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</si>
  <si>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</si>
  <si>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</si>
  <si>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</si>
  <si>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</si>
  <si>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</si>
  <si>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</si>
  <si>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</si>
  <si>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</si>
  <si>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</si>
  <si>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</si>
  <si>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</si>
  <si>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</si>
  <si>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</si>
  <si>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</si>
  <si>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</si>
  <si>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</si>
  <si>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</si>
  <si>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</si>
  <si>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</si>
  <si>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</si>
  <si>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</si>
  <si>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</si>
  <si>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</si>
  <si>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</si>
  <si>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</si>
  <si>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</si>
  <si>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</si>
  <si>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</si>
  <si>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</si>
  <si>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</si>
  <si>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</si>
  <si>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</si>
  <si>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</si>
  <si>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</si>
  <si>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</si>
  <si>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</si>
  <si>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</si>
  <si>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</si>
  <si>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</si>
  <si>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</si>
  <si>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</si>
  <si>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</si>
  <si>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</si>
  <si>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</si>
  <si>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</si>
  <si>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</si>
  <si>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</si>
  <si>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</si>
  <si>
    <t>12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</si>
</sst>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91" fontId="3" fillId="0" borderId="0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574218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81">
        <v>44531</v>
      </c>
      <c r="Q5" s="81"/>
      <c r="R5" s="81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7" t="s">
        <v>0</v>
      </c>
      <c r="B9" s="78"/>
      <c r="C9" s="79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P9" s="80" t="s">
        <v>35</v>
      </c>
      <c r="Q9" s="80"/>
      <c r="R9" s="80"/>
    </row>
    <row r="10" spans="1:18" ht="19.5" customHeight="1">
      <c r="A10" s="1" t="s">
        <v>34</v>
      </c>
      <c r="B10" s="14"/>
      <c r="C10" s="14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6"/>
      <c r="Q10" s="57" t="s">
        <v>52</v>
      </c>
      <c r="R10" s="46">
        <v>2021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69" t="s">
        <v>51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0" t="s">
        <v>43</v>
      </c>
      <c r="Q12" s="80"/>
      <c r="R12" s="80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2">
        <v>345</v>
      </c>
      <c r="Q13" s="72"/>
      <c r="R13" s="72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2529.6457153647207</v>
      </c>
      <c r="O18" s="41">
        <f>+N18*$P$13+0</f>
        <v>872727.7718008286</v>
      </c>
      <c r="P18" s="20"/>
      <c r="Q18" s="21"/>
      <c r="R18" s="22">
        <f>+O18/$O$41*100</f>
        <v>2.801746772770314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1752.267343056232</v>
      </c>
      <c r="O19" s="41">
        <f aca="true" t="shared" si="0" ref="O19:O39">+N19*$P$13+0</f>
        <v>604532.2333544</v>
      </c>
      <c r="P19" s="20"/>
      <c r="Q19" s="21"/>
      <c r="R19" s="22">
        <f aca="true" t="shared" si="1" ref="R19:R39">+O19/$O$41*100</f>
        <v>1.9407497831097582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11426.49979277612</v>
      </c>
      <c r="O20" s="41">
        <f t="shared" si="0"/>
        <v>3942142.428507761</v>
      </c>
      <c r="P20" s="20"/>
      <c r="Q20" s="21"/>
      <c r="R20" s="22">
        <f t="shared" si="1"/>
        <v>12.655589960294261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12345.62798023186</v>
      </c>
      <c r="O21" s="41">
        <f t="shared" si="0"/>
        <v>4259241.653179992</v>
      </c>
      <c r="P21" s="20"/>
      <c r="Q21" s="21"/>
      <c r="R21" s="22">
        <f t="shared" si="1"/>
        <v>13.673584068056133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364.03179256100657</v>
      </c>
      <c r="O22" s="41">
        <f t="shared" si="0"/>
        <v>125590.96843354727</v>
      </c>
      <c r="P22" s="20"/>
      <c r="Q22" s="21"/>
      <c r="R22" s="22">
        <f t="shared" si="1"/>
        <v>0.403188831463121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6687.495696447247</v>
      </c>
      <c r="O23" s="41">
        <f t="shared" si="0"/>
        <v>2307186.0152743002</v>
      </c>
      <c r="P23" s="20"/>
      <c r="Q23" s="21"/>
      <c r="R23" s="22">
        <f t="shared" si="1"/>
        <v>7.406835420324861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6768.505749660245</v>
      </c>
      <c r="O24" s="41">
        <f t="shared" si="0"/>
        <v>2335134.4836327843</v>
      </c>
      <c r="P24" s="20"/>
      <c r="Q24" s="21"/>
      <c r="R24" s="22">
        <f t="shared" si="1"/>
        <v>7.49655931081786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1835.7457019257972</v>
      </c>
      <c r="O25" s="41">
        <f t="shared" si="0"/>
        <v>633332.2671644001</v>
      </c>
      <c r="P25" s="20"/>
      <c r="Q25" s="21"/>
      <c r="R25" s="22">
        <f t="shared" si="1"/>
        <v>2.0332074822801913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2058.3443683595797</v>
      </c>
      <c r="O26" s="41">
        <f t="shared" si="0"/>
        <v>710128.807084055</v>
      </c>
      <c r="P26" s="20"/>
      <c r="Q26" s="21"/>
      <c r="R26" s="22">
        <f t="shared" si="1"/>
        <v>2.279749949280914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2483.162367336442</v>
      </c>
      <c r="O27" s="41">
        <f t="shared" si="0"/>
        <v>856691.0167310725</v>
      </c>
      <c r="P27" s="20"/>
      <c r="Q27" s="21"/>
      <c r="R27" s="22">
        <f t="shared" si="1"/>
        <v>2.750263448629403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5167.149722143414</v>
      </c>
      <c r="O28" s="41">
        <f t="shared" si="0"/>
        <v>1782666.6541394778</v>
      </c>
      <c r="P28" s="20"/>
      <c r="Q28" s="21"/>
      <c r="R28" s="22">
        <f t="shared" si="1"/>
        <v>5.722953601962817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724.4672714045068</v>
      </c>
      <c r="O29" s="41">
        <f t="shared" si="0"/>
        <v>249941.20863455487</v>
      </c>
      <c r="P29" s="20"/>
      <c r="Q29" s="21"/>
      <c r="R29" s="22">
        <f t="shared" si="1"/>
        <v>0.8023945121274195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9325.821040784558</v>
      </c>
      <c r="O30" s="41">
        <f t="shared" si="0"/>
        <v>3217408.2590706726</v>
      </c>
      <c r="P30" s="20"/>
      <c r="Q30" s="21"/>
      <c r="R30" s="22">
        <f t="shared" si="1"/>
        <v>10.328951934158276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2189.1686882985678</v>
      </c>
      <c r="O31" s="41">
        <f t="shared" si="0"/>
        <v>755263.1974630059</v>
      </c>
      <c r="P31" s="20"/>
      <c r="Q31" s="21"/>
      <c r="R31" s="22">
        <f t="shared" si="1"/>
        <v>2.4246463725083394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3452.177969027715</v>
      </c>
      <c r="O32" s="41">
        <f t="shared" si="0"/>
        <v>1191001.3993145616</v>
      </c>
      <c r="P32" s="20"/>
      <c r="Q32" s="21"/>
      <c r="R32" s="22">
        <f t="shared" si="1"/>
        <v>3.8235111047388957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4957.641596862495</v>
      </c>
      <c r="O33" s="41">
        <f t="shared" si="0"/>
        <v>1710386.3509175607</v>
      </c>
      <c r="P33" s="20"/>
      <c r="Q33" s="21"/>
      <c r="R33" s="22">
        <f t="shared" si="1"/>
        <v>5.490909758704575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5014.994193752174</v>
      </c>
      <c r="O34" s="41">
        <f t="shared" si="0"/>
        <v>1730172.9968445</v>
      </c>
      <c r="P34" s="20"/>
      <c r="Q34" s="21"/>
      <c r="R34" s="22">
        <f t="shared" si="1"/>
        <v>5.554431481240527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2408.9077757300092</v>
      </c>
      <c r="O35" s="41">
        <f t="shared" si="0"/>
        <v>831073.1826268532</v>
      </c>
      <c r="P35" s="20"/>
      <c r="Q35" s="21"/>
      <c r="R35" s="22">
        <f t="shared" si="1"/>
        <v>2.668021670212339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4546.001425540595</v>
      </c>
      <c r="O38" s="41">
        <f t="shared" si="0"/>
        <v>1568370.4918115053</v>
      </c>
      <c r="P38" s="20"/>
      <c r="Q38" s="21"/>
      <c r="R38" s="22">
        <f t="shared" si="1"/>
        <v>5.034991558563466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4250.507605333333</v>
      </c>
      <c r="O39" s="41">
        <f t="shared" si="0"/>
        <v>1466425.12384</v>
      </c>
      <c r="P39" s="20"/>
      <c r="Q39" s="21"/>
      <c r="R39" s="22">
        <f t="shared" si="1"/>
        <v>4.70771297875653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31149416.509825833</v>
      </c>
      <c r="P41" s="20"/>
      <c r="Q41" s="21"/>
      <c r="R41" s="22">
        <f>SUM(R18:R39)</f>
        <v>99.99999999999999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90288.16379659662</v>
      </c>
      <c r="P42" s="44"/>
      <c r="Q42" s="45"/>
      <c r="R42" s="45"/>
      <c r="T42" s="12"/>
      <c r="U42" s="60"/>
      <c r="V42" s="62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45228952.77226712</v>
      </c>
      <c r="P44" s="44"/>
      <c r="Q44" s="45"/>
      <c r="R44" s="45"/>
      <c r="T44" s="12"/>
      <c r="U44" s="60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131098.41383265832</v>
      </c>
      <c r="P46" s="44"/>
      <c r="Q46" s="45"/>
      <c r="R46" s="45"/>
      <c r="T46" s="12"/>
      <c r="U46" s="60"/>
      <c r="V46" s="62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2022-01-14T12:07:33Z</dcterms:modified>
  <cp:category/>
  <cp:version/>
  <cp:contentType/>
  <cp:contentStatus/>
</cp:coreProperties>
</file>