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6" sheetId="1" r:id="rId1"/>
  </sheets>
  <definedNames>
    <definedName name="_xlnm.Print_Area" localSheetId="0">'Mod.6'!$A$1:$R$52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<sst xmlns="http://schemas.openxmlformats.org/spreadsheetml/2006/main" count="53" uniqueCount="52">
  <si>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</si>
  <si>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</si>
  <si>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</si>
  <si>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</si>
  <si>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</si>
  <si>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</si>
  <si>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</si>
  <si>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</si>
  <si>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</si>
  <si>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</si>
  <si>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</si>
  <si>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</si>
  <si>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</si>
  <si>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</si>
  <si>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</si>
  <si>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</si>
  <si>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</si>
  <si>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</si>
  <si>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</si>
  <si>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</si>
  <si>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</si>
  <si>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</si>
  <si>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</si>
  <si>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</si>
  <si>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</si>
  <si>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</si>
  <si>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</si>
  <si>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</si>
  <si>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</si>
  <si>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</si>
  <si>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</si>
  <si>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</si>
  <si>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</si>
  <si>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</si>
  <si>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</si>
  <si>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</si>
  <si>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</si>
  <si>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</si>
  <si>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</si>
  <si>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</si>
  <si>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</si>
  <si>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</si>
  <si>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</si>
  <si>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</si>
  <si>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</si>
  <si>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</si>
  <si>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</si>
  <si>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</si>
  <si>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</si>
  <si>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</si>
  <si>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</si>
  <si>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Cocheras cubierta de chapas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</si>
</sst>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7109375" style="0" customWidth="1"/>
    <col min="21" max="21" width="8.140625" style="0" customWidth="1"/>
    <col min="22" max="22" width="6.28125" style="0" customWidth="1"/>
    <col min="23" max="23" width="3.7109375" style="0" customWidth="1"/>
    <col min="24" max="24" width="8.28125" style="0" customWidth="1"/>
  </cols>
  <sheetData>
    <row r="5" spans="16:20" ht="33.75" customHeight="1">
      <c r="P5" s="63">
        <v>44593</v>
      </c>
      <c r="Q5" s="63"/>
      <c r="R5" s="63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0" t="s">
        <v>0</v>
      </c>
      <c r="B9" s="71"/>
      <c r="C9" s="72"/>
      <c r="D9" s="64"/>
      <c r="E9" s="65"/>
      <c r="F9" s="65"/>
      <c r="G9" s="65"/>
      <c r="H9" s="65"/>
      <c r="I9" s="65"/>
      <c r="J9" s="65"/>
      <c r="K9" s="65"/>
      <c r="L9" s="65"/>
      <c r="M9" s="65"/>
      <c r="N9" s="65"/>
      <c r="O9" s="66"/>
      <c r="P9" s="60" t="s">
        <v>35</v>
      </c>
      <c r="Q9" s="60"/>
      <c r="R9" s="60"/>
    </row>
    <row r="10" spans="1:18" ht="19.5" customHeight="1">
      <c r="A10" s="1" t="s">
        <v>34</v>
      </c>
      <c r="B10" s="14"/>
      <c r="C10" s="14"/>
      <c r="D10" s="67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9"/>
      <c r="P10" s="6"/>
      <c r="Q10" s="57" t="s">
        <v>25</v>
      </c>
      <c r="R10" s="46">
        <v>2022</v>
      </c>
    </row>
    <row r="11" spans="1:18" ht="19.5" customHeight="1">
      <c r="A11" s="80" t="s">
        <v>1</v>
      </c>
      <c r="B11" s="81"/>
      <c r="C11" s="81"/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9"/>
      <c r="P11" s="15"/>
      <c r="Q11" s="15"/>
      <c r="R11" s="15"/>
    </row>
    <row r="12" spans="1:18" ht="19.5" customHeight="1">
      <c r="A12" s="61" t="s">
        <v>2</v>
      </c>
      <c r="B12" s="62"/>
      <c r="C12" s="62"/>
      <c r="D12" s="74" t="s">
        <v>51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6"/>
      <c r="P12" s="60" t="s">
        <v>43</v>
      </c>
      <c r="Q12" s="60"/>
      <c r="R12" s="60"/>
    </row>
    <row r="13" spans="1:18" ht="19.5" customHeight="1">
      <c r="A13" s="61" t="s">
        <v>3</v>
      </c>
      <c r="B13" s="62"/>
      <c r="C13" s="62"/>
      <c r="D13" s="67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  <c r="P13" s="77">
        <v>850</v>
      </c>
      <c r="Q13" s="77"/>
      <c r="R13" s="77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8" t="s">
        <v>33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50" t="s">
        <v>47</v>
      </c>
      <c r="O16" s="13" t="s">
        <v>6</v>
      </c>
      <c r="P16" s="73" t="s">
        <v>5</v>
      </c>
      <c r="Q16" s="73"/>
      <c r="R16" s="73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1082.4619779525776</v>
      </c>
      <c r="O18" s="41">
        <f>+N18*$P$13+0</f>
        <v>920092.681259691</v>
      </c>
      <c r="P18" s="20"/>
      <c r="Q18" s="21"/>
      <c r="R18" s="22">
        <f>+O18/$O$41*100</f>
        <v>2.5255809831987954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823.0193838645883</v>
      </c>
      <c r="O19" s="41">
        <f aca="true" t="shared" si="0" ref="O19:O39">+N19*$P$13+0</f>
        <v>699566.4762849001</v>
      </c>
      <c r="P19" s="20"/>
      <c r="Q19" s="21"/>
      <c r="R19" s="22">
        <f aca="true" t="shared" si="1" ref="R19:R39">+O19/$O$41*100</f>
        <v>1.9202541493641792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15040.128301766152</v>
      </c>
      <c r="O20" s="41">
        <f t="shared" si="0"/>
        <v>12784109.056501228</v>
      </c>
      <c r="P20" s="20"/>
      <c r="Q20" s="21"/>
      <c r="R20" s="22">
        <f t="shared" si="1"/>
        <v>35.09135914007568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5435.685997443423</v>
      </c>
      <c r="O21" s="41">
        <f t="shared" si="0"/>
        <v>4620333.097826909</v>
      </c>
      <c r="P21" s="20"/>
      <c r="Q21" s="21"/>
      <c r="R21" s="22">
        <f t="shared" si="1"/>
        <v>12.682445633563413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203.28615163539138</v>
      </c>
      <c r="O22" s="41">
        <f t="shared" si="0"/>
        <v>172793.22889008268</v>
      </c>
      <c r="P22" s="20"/>
      <c r="Q22" s="21"/>
      <c r="R22" s="22">
        <f t="shared" si="1"/>
        <v>0.47430362375324353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6503.50310037961</v>
      </c>
      <c r="O23" s="41">
        <f t="shared" si="0"/>
        <v>5527977.635322669</v>
      </c>
      <c r="P23" s="20"/>
      <c r="Q23" s="21"/>
      <c r="R23" s="22">
        <f t="shared" si="1"/>
        <v>15.173857455538942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2531.7338261920413</v>
      </c>
      <c r="O24" s="41">
        <f t="shared" si="0"/>
        <v>2151973.752263235</v>
      </c>
      <c r="P24" s="20"/>
      <c r="Q24" s="21"/>
      <c r="R24" s="22">
        <f t="shared" si="1"/>
        <v>5.90699621435744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414.25611042658824</v>
      </c>
      <c r="O25" s="41">
        <f t="shared" si="0"/>
        <v>352117.6938626</v>
      </c>
      <c r="P25" s="20"/>
      <c r="Q25" s="21"/>
      <c r="R25" s="22">
        <f t="shared" si="1"/>
        <v>0.9665349693355483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395.84574522713257</v>
      </c>
      <c r="O26" s="41">
        <f t="shared" si="0"/>
        <v>336468.88344306266</v>
      </c>
      <c r="P26" s="20"/>
      <c r="Q26" s="21"/>
      <c r="R26" s="22">
        <f t="shared" si="1"/>
        <v>0.9235802335678894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215.89137367488235</v>
      </c>
      <c r="O27" s="41">
        <f t="shared" si="0"/>
        <v>183507.66762365</v>
      </c>
      <c r="P27" s="20"/>
      <c r="Q27" s="21"/>
      <c r="R27" s="22">
        <f t="shared" si="1"/>
        <v>0.5037139030243473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509.0655633330589</v>
      </c>
      <c r="O28" s="41">
        <f t="shared" si="0"/>
        <v>432705.72883310006</v>
      </c>
      <c r="P28" s="20"/>
      <c r="Q28" s="21"/>
      <c r="R28" s="22">
        <f t="shared" si="1"/>
        <v>1.1877426941010587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163.5090606592157</v>
      </c>
      <c r="O29" s="41">
        <f t="shared" si="0"/>
        <v>138982.70156033334</v>
      </c>
      <c r="P29" s="20"/>
      <c r="Q29" s="21"/>
      <c r="R29" s="22">
        <f t="shared" si="1"/>
        <v>0.38149642444042026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1617.1185437892668</v>
      </c>
      <c r="O30" s="41">
        <f t="shared" si="0"/>
        <v>1374550.7622208768</v>
      </c>
      <c r="P30" s="20"/>
      <c r="Q30" s="21"/>
      <c r="R30" s="22">
        <f t="shared" si="1"/>
        <v>3.7730321479718767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1783.7453270729843</v>
      </c>
      <c r="O31" s="41">
        <f t="shared" si="0"/>
        <v>1516183.5280120366</v>
      </c>
      <c r="P31" s="20"/>
      <c r="Q31" s="21"/>
      <c r="R31" s="22">
        <f t="shared" si="1"/>
        <v>4.161802787240815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2521.223417689382</v>
      </c>
      <c r="O32" s="41">
        <f t="shared" si="0"/>
        <v>2143039.905035975</v>
      </c>
      <c r="P32" s="20"/>
      <c r="Q32" s="21"/>
      <c r="R32" s="22">
        <f t="shared" si="1"/>
        <v>5.882473516673246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1307.9910138579894</v>
      </c>
      <c r="O33" s="41">
        <f t="shared" si="0"/>
        <v>1111792.361779291</v>
      </c>
      <c r="P33" s="20"/>
      <c r="Q33" s="21"/>
      <c r="R33" s="22">
        <f t="shared" si="1"/>
        <v>3.0517813078690623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1323.5274354060873</v>
      </c>
      <c r="O34" s="41">
        <f t="shared" si="0"/>
        <v>1124998.3200951742</v>
      </c>
      <c r="P34" s="20"/>
      <c r="Q34" s="21"/>
      <c r="R34" s="22">
        <f t="shared" si="1"/>
        <v>3.0880306095609833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0</v>
      </c>
      <c r="O35" s="41">
        <f t="shared" si="0"/>
        <v>0</v>
      </c>
      <c r="P35" s="20"/>
      <c r="Q35" s="21"/>
      <c r="R35" s="22">
        <f t="shared" si="1"/>
        <v>0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348.55609540149527</v>
      </c>
      <c r="O38" s="41">
        <f t="shared" si="0"/>
        <v>296272.681091271</v>
      </c>
      <c r="P38" s="20"/>
      <c r="Q38" s="21"/>
      <c r="R38" s="22">
        <f t="shared" si="1"/>
        <v>0.8132448659204615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639.3711394117646</v>
      </c>
      <c r="O39" s="41">
        <f t="shared" si="0"/>
        <v>543465.4685</v>
      </c>
      <c r="P39" s="20"/>
      <c r="Q39" s="21"/>
      <c r="R39" s="22">
        <f t="shared" si="1"/>
        <v>1.4917693404425902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12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36430931.63040609</v>
      </c>
      <c r="P41" s="20"/>
      <c r="Q41" s="21"/>
      <c r="R41" s="22">
        <f>SUM(R18:R39)</f>
        <v>100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42859.919565183634</v>
      </c>
      <c r="P42" s="44"/>
      <c r="Q42" s="45"/>
      <c r="R42" s="45"/>
      <c r="T42" s="12"/>
      <c r="U42" s="56"/>
      <c r="V42" s="58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52897712.72734965</v>
      </c>
      <c r="P44" s="44"/>
      <c r="Q44" s="45"/>
      <c r="R44" s="45"/>
      <c r="T44" s="12"/>
      <c r="U44" s="56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62232.603208646644</v>
      </c>
      <c r="P46" s="44"/>
      <c r="Q46" s="45"/>
      <c r="R46" s="45"/>
      <c r="T46" s="12"/>
      <c r="U46" s="56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2018-09-18T19:44:56Z</cp:lastPrinted>
  <dcterms:created xsi:type="dcterms:W3CDTF">2013-12-27T15:36:34Z</dcterms:created>
  <dcterms:modified xsi:type="dcterms:W3CDTF">2022-03-14T22:05:09Z</dcterms:modified>
  <cp:category/>
  <cp:version/>
  <cp:contentType/>
  <cp:contentStatus/>
</cp:coreProperties>
</file>