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2-1" sheetId="1" r:id="rId1"/>
    <sheet name="Mod.12-2" sheetId="2" r:id="rId2"/>
  </sheets>
  <definedNames>
    <definedName name="_xlnm.Print_Area" localSheetId="0">'Mod.12-1'!$A$1:$R$52</definedName>
    <definedName name="_xlnm.Print_Area" localSheetId="1">'Mod.12-2'!$A$1:$R$52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<sst xmlns="http://schemas.openxmlformats.org/spreadsheetml/2006/main" count="106" uniqueCount="53">
  <si>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</si>
  <si>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</si>
  <si>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</si>
  <si>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</si>
  <si>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</si>
  <si>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</si>
  <si>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</si>
  <si>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</si>
  <si>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</si>
  <si>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</si>
  <si>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</si>
  <si>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</si>
  <si>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</si>
  <si>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</si>
  <si>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</si>
  <si>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</si>
  <si>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</si>
  <si>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</si>
  <si>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</si>
  <si>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</si>
  <si>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</si>
  <si>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</si>
  <si>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</si>
  <si>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</si>
  <si>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</si>
  <si>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</si>
  <si>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</si>
  <si>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</si>
  <si>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</si>
  <si>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</si>
  <si>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</si>
  <si>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</si>
  <si>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</si>
  <si>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</si>
  <si>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</si>
  <si>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</si>
  <si>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</si>
  <si>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</si>
  <si>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</si>
  <si>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</si>
  <si>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</si>
  <si>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</si>
  <si>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</si>
  <si>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</si>
  <si>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</si>
  <si>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</si>
  <si>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</si>
  <si>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</si>
  <si>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</si>
  <si>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</si>
  <si>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</si>
  <si>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Cocina - Reforma parcial</t>
  </si>
  <si>
    <t xml:space="preserve">Cocina - Reforma integral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</si>
</sst>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2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8.57421875" style="0" customWidth="1"/>
    <col min="22" max="23" width="6.7109375" style="0" customWidth="1"/>
  </cols>
  <sheetData>
    <row r="5" spans="16:19" ht="33.75" customHeight="1">
      <c r="P5" s="77">
        <v>44652</v>
      </c>
      <c r="Q5" s="77"/>
      <c r="R5" s="77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1" t="s">
        <v>0</v>
      </c>
      <c r="B9" s="82"/>
      <c r="C9" s="83"/>
      <c r="D9" s="78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76" t="s">
        <v>35</v>
      </c>
      <c r="Q9" s="76"/>
      <c r="R9" s="76"/>
    </row>
    <row r="10" spans="1:18" ht="19.5" customHeight="1">
      <c r="A10" s="1" t="s">
        <v>34</v>
      </c>
      <c r="B10" s="10"/>
      <c r="C10" s="10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5"/>
      <c r="Q10" s="57" t="s">
        <v>27</v>
      </c>
      <c r="R10" s="45">
        <v>2022</v>
      </c>
    </row>
    <row r="11" spans="1:18" ht="19.5" customHeight="1">
      <c r="A11" s="74" t="s">
        <v>1</v>
      </c>
      <c r="B11" s="75"/>
      <c r="C11" s="75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11"/>
      <c r="Q11" s="11"/>
      <c r="R11" s="11"/>
    </row>
    <row r="12" spans="1:18" ht="19.5" customHeight="1">
      <c r="A12" s="63" t="s">
        <v>2</v>
      </c>
      <c r="B12" s="64"/>
      <c r="C12" s="64"/>
      <c r="D12" s="68" t="s">
        <v>52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0"/>
      <c r="P12" s="76" t="s">
        <v>43</v>
      </c>
      <c r="Q12" s="76"/>
      <c r="R12" s="76"/>
    </row>
    <row r="13" spans="1:18" ht="19.5" customHeight="1">
      <c r="A13" s="63" t="s">
        <v>3</v>
      </c>
      <c r="B13" s="64"/>
      <c r="C13" s="64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71">
        <v>10.5</v>
      </c>
      <c r="Q13" s="71"/>
      <c r="R13" s="71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2" t="s">
        <v>33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49" t="s">
        <v>47</v>
      </c>
      <c r="O16" s="9" t="s">
        <v>6</v>
      </c>
      <c r="P16" s="62" t="s">
        <v>5</v>
      </c>
      <c r="Q16" s="62"/>
      <c r="R16" s="62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2525.7914901675795</v>
      </c>
      <c r="O18" s="40">
        <f>+N18*$P$13+0</f>
        <v>26520.810646759586</v>
      </c>
      <c r="P18" s="16"/>
      <c r="Q18" s="17"/>
      <c r="R18" s="18">
        <f>+O18/$O$41*100</f>
        <v>1.8606264048930312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3660.1940603619046</v>
      </c>
      <c r="O24" s="40">
        <f t="shared" si="0"/>
        <v>38432.0376338</v>
      </c>
      <c r="P24" s="16"/>
      <c r="Q24" s="17"/>
      <c r="R24" s="18">
        <f t="shared" si="1"/>
        <v>2.696285003038851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417.55542023619046</v>
      </c>
      <c r="O25" s="40">
        <f t="shared" si="0"/>
        <v>4384.33191248</v>
      </c>
      <c r="P25" s="16"/>
      <c r="Q25" s="17"/>
      <c r="R25" s="18">
        <f t="shared" si="1"/>
        <v>0.30759254808721986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2141.9259531143684</v>
      </c>
      <c r="O26" s="40">
        <f t="shared" si="0"/>
        <v>22490.22250770087</v>
      </c>
      <c r="P26" s="16"/>
      <c r="Q26" s="17"/>
      <c r="R26" s="18">
        <f t="shared" si="1"/>
        <v>1.5778515373119144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15480.456718247855</v>
      </c>
      <c r="O27" s="40">
        <f t="shared" si="0"/>
        <v>162544.79554160248</v>
      </c>
      <c r="P27" s="16"/>
      <c r="Q27" s="17"/>
      <c r="R27" s="18">
        <f t="shared" si="1"/>
        <v>11.403691334736681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6888.736572988481</v>
      </c>
      <c r="O28" s="40">
        <f t="shared" si="0"/>
        <v>72331.73401637905</v>
      </c>
      <c r="P28" s="16"/>
      <c r="Q28" s="17"/>
      <c r="R28" s="18">
        <f t="shared" si="1"/>
        <v>5.074593533927972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758.0439730799873</v>
      </c>
      <c r="O29" s="40">
        <f t="shared" si="0"/>
        <v>7959.4617173398665</v>
      </c>
      <c r="P29" s="16"/>
      <c r="Q29" s="17"/>
      <c r="R29" s="18">
        <f t="shared" si="1"/>
        <v>0.5584137241229947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2673.784831061529</v>
      </c>
      <c r="O32" s="40">
        <f t="shared" si="0"/>
        <v>28074.740726146054</v>
      </c>
      <c r="P32" s="16"/>
      <c r="Q32" s="17"/>
      <c r="R32" s="18">
        <f t="shared" si="1"/>
        <v>1.9696458227220728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13874.1940943349</v>
      </c>
      <c r="O33" s="40">
        <f t="shared" si="0"/>
        <v>145679.03799051646</v>
      </c>
      <c r="P33" s="16"/>
      <c r="Q33" s="17"/>
      <c r="R33" s="18">
        <f t="shared" si="1"/>
        <v>10.220436635019993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23544.186619315475</v>
      </c>
      <c r="O34" s="40">
        <f t="shared" si="0"/>
        <v>247213.95950281247</v>
      </c>
      <c r="P34" s="16"/>
      <c r="Q34" s="17"/>
      <c r="R34" s="18">
        <f t="shared" si="1"/>
        <v>17.343844682413227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26453.735604908674</v>
      </c>
      <c r="O35" s="40">
        <f t="shared" si="0"/>
        <v>277764.22385154106</v>
      </c>
      <c r="P35" s="16"/>
      <c r="Q35" s="17"/>
      <c r="R35" s="18">
        <f t="shared" si="1"/>
        <v>19.487166365932424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33456.95730252325</v>
      </c>
      <c r="O38" s="40">
        <f t="shared" si="0"/>
        <v>351298.0516764942</v>
      </c>
      <c r="P38" s="16"/>
      <c r="Q38" s="17"/>
      <c r="R38" s="18">
        <f t="shared" si="1"/>
        <v>24.646095462267674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3873.9614729</v>
      </c>
      <c r="O39" s="40">
        <f t="shared" si="0"/>
        <v>40676.59546545</v>
      </c>
      <c r="P39" s="16"/>
      <c r="Q39" s="17"/>
      <c r="R39" s="18">
        <f t="shared" si="1"/>
        <v>2.8537569455259377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1425370.0031890222</v>
      </c>
      <c r="P41" s="16"/>
      <c r="Q41" s="17"/>
      <c r="R41" s="18">
        <f>SUM(R18:R39)</f>
        <v>100.00000000000001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135749.52411324022</v>
      </c>
      <c r="P42" s="43"/>
      <c r="Q42" s="44"/>
      <c r="R42" s="44"/>
      <c r="S42" s="59"/>
      <c r="T42" s="56"/>
      <c r="U42" s="56"/>
      <c r="V42" s="61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2069637.2446304604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197108.3090124248</v>
      </c>
      <c r="P46" s="43"/>
      <c r="Q46" s="44"/>
      <c r="R46" s="44"/>
      <c r="T46" s="56"/>
      <c r="U46" s="56"/>
      <c r="V46" s="61"/>
    </row>
    <row r="47" spans="2:2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V47" s="58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8.28125" style="0" customWidth="1"/>
    <col min="22" max="22" width="6.57421875" style="0" customWidth="1"/>
  </cols>
  <sheetData>
    <row r="5" spans="16:19" ht="33.75" customHeight="1">
      <c r="P5" s="77">
        <v>44652</v>
      </c>
      <c r="Q5" s="77"/>
      <c r="R5" s="77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1" t="s">
        <v>0</v>
      </c>
      <c r="B9" s="82"/>
      <c r="C9" s="83"/>
      <c r="D9" s="78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76" t="s">
        <v>35</v>
      </c>
      <c r="Q9" s="76"/>
      <c r="R9" s="76"/>
    </row>
    <row r="10" spans="1:18" ht="19.5" customHeight="1">
      <c r="A10" s="1" t="s">
        <v>34</v>
      </c>
      <c r="B10" s="10"/>
      <c r="C10" s="10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5"/>
      <c r="Q10" s="57" t="s">
        <v>27</v>
      </c>
      <c r="R10" s="45">
        <v>2022</v>
      </c>
    </row>
    <row r="11" spans="1:18" ht="19.5" customHeight="1">
      <c r="A11" s="74" t="s">
        <v>1</v>
      </c>
      <c r="B11" s="75"/>
      <c r="C11" s="75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11"/>
      <c r="Q11" s="11"/>
      <c r="R11" s="11"/>
    </row>
    <row r="12" spans="1:18" ht="19.5" customHeight="1">
      <c r="A12" s="63" t="s">
        <v>2</v>
      </c>
      <c r="B12" s="64"/>
      <c r="C12" s="64"/>
      <c r="D12" s="68" t="s">
        <v>51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0"/>
      <c r="P12" s="76" t="s">
        <v>43</v>
      </c>
      <c r="Q12" s="76"/>
      <c r="R12" s="76"/>
    </row>
    <row r="13" spans="1:18" ht="19.5" customHeight="1">
      <c r="A13" s="63" t="s">
        <v>3</v>
      </c>
      <c r="B13" s="64"/>
      <c r="C13" s="64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84">
        <v>7</v>
      </c>
      <c r="Q13" s="84"/>
      <c r="R13" s="84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2" t="s">
        <v>33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49" t="s">
        <v>47</v>
      </c>
      <c r="O16" s="9" t="s">
        <v>6</v>
      </c>
      <c r="P16" s="62" t="s">
        <v>5</v>
      </c>
      <c r="Q16" s="62"/>
      <c r="R16" s="62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1564.4756918880705</v>
      </c>
      <c r="O18" s="40">
        <f>+N18*$P$13+0</f>
        <v>10951.329843216494</v>
      </c>
      <c r="P18" s="16"/>
      <c r="Q18" s="17"/>
      <c r="R18" s="18">
        <f>+O18/$O$41*100</f>
        <v>1.76140431645719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2544.392392225714</v>
      </c>
      <c r="O24" s="40">
        <f t="shared" si="0"/>
        <v>17810.74674558</v>
      </c>
      <c r="P24" s="16"/>
      <c r="Q24" s="17"/>
      <c r="R24" s="18">
        <f t="shared" si="1"/>
        <v>2.8646681860671888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0</v>
      </c>
      <c r="O25" s="40">
        <f t="shared" si="0"/>
        <v>0</v>
      </c>
      <c r="P25" s="16"/>
      <c r="Q25" s="17"/>
      <c r="R25" s="18">
        <f t="shared" si="1"/>
        <v>0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1606.4444648357764</v>
      </c>
      <c r="O26" s="40">
        <f t="shared" si="0"/>
        <v>11245.111253850435</v>
      </c>
      <c r="P26" s="16"/>
      <c r="Q26" s="17"/>
      <c r="R26" s="18">
        <f t="shared" si="1"/>
        <v>1.8086559153217825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9916.545181371606</v>
      </c>
      <c r="O27" s="40">
        <f t="shared" si="0"/>
        <v>69415.81626960124</v>
      </c>
      <c r="P27" s="16"/>
      <c r="Q27" s="17"/>
      <c r="R27" s="18">
        <f t="shared" si="1"/>
        <v>11.164791870770955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5928.830657080251</v>
      </c>
      <c r="O28" s="40">
        <f t="shared" si="0"/>
        <v>41501.81459956175</v>
      </c>
      <c r="P28" s="16"/>
      <c r="Q28" s="17"/>
      <c r="R28" s="18">
        <f t="shared" si="1"/>
        <v>6.675123151528018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568.5329798099905</v>
      </c>
      <c r="O29" s="40">
        <f t="shared" si="0"/>
        <v>3979.7308586699332</v>
      </c>
      <c r="P29" s="16"/>
      <c r="Q29" s="17"/>
      <c r="R29" s="18">
        <f t="shared" si="1"/>
        <v>0.6400971583502439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2127.1906554343805</v>
      </c>
      <c r="O32" s="40">
        <f t="shared" si="0"/>
        <v>14890.334588040663</v>
      </c>
      <c r="P32" s="16"/>
      <c r="Q32" s="17"/>
      <c r="R32" s="18">
        <f t="shared" si="1"/>
        <v>2.39495111482856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5583.673140240657</v>
      </c>
      <c r="O33" s="40">
        <f t="shared" si="0"/>
        <v>39085.711981684595</v>
      </c>
      <c r="P33" s="16"/>
      <c r="Q33" s="17"/>
      <c r="R33" s="18">
        <f t="shared" si="1"/>
        <v>6.286518877795139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19956.84556325603</v>
      </c>
      <c r="O34" s="40">
        <f t="shared" si="0"/>
        <v>139697.9189427922</v>
      </c>
      <c r="P34" s="16"/>
      <c r="Q34" s="17"/>
      <c r="R34" s="18">
        <f t="shared" si="1"/>
        <v>22.468916647446143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20151.128879295306</v>
      </c>
      <c r="O35" s="40">
        <f t="shared" si="0"/>
        <v>141057.90215506713</v>
      </c>
      <c r="P35" s="16"/>
      <c r="Q35" s="17"/>
      <c r="R35" s="18">
        <f t="shared" si="1"/>
        <v>22.687655406547094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15772.565585475246</v>
      </c>
      <c r="O38" s="40">
        <f t="shared" si="0"/>
        <v>110407.95909832673</v>
      </c>
      <c r="P38" s="16"/>
      <c r="Q38" s="17"/>
      <c r="R38" s="18">
        <f t="shared" si="1"/>
        <v>17.757939767240476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3099.169178320001</v>
      </c>
      <c r="O39" s="40">
        <f t="shared" si="0"/>
        <v>21694.184248240006</v>
      </c>
      <c r="P39" s="16"/>
      <c r="Q39" s="17"/>
      <c r="R39" s="18">
        <f t="shared" si="1"/>
        <v>3.4892775876472273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621738.560584631</v>
      </c>
      <c r="P41" s="16"/>
      <c r="Q41" s="17"/>
      <c r="R41" s="18">
        <f>SUM(R18:R39)</f>
        <v>100.00000000000001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88819.794369233</v>
      </c>
      <c r="P42" s="43"/>
      <c r="Q42" s="44"/>
      <c r="R42" s="44"/>
      <c r="S42" s="59"/>
      <c r="T42" s="56"/>
      <c r="U42" s="56"/>
      <c r="V42" s="61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902764.3899688844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128966.34142412634</v>
      </c>
      <c r="P46" s="43"/>
      <c r="Q46" s="44"/>
      <c r="R46" s="44"/>
      <c r="T46" s="56"/>
      <c r="U46" s="5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B16:M16"/>
    <mergeCell ref="P16:R16"/>
    <mergeCell ref="A12:C12"/>
    <mergeCell ref="D12:O12"/>
    <mergeCell ref="P12:R12"/>
    <mergeCell ref="A13:C13"/>
    <mergeCell ref="D13:O13"/>
    <mergeCell ref="P13:R13"/>
    <mergeCell ref="D10:O10"/>
    <mergeCell ref="A11:C11"/>
    <mergeCell ref="D11:O11"/>
    <mergeCell ref="P5:R5"/>
    <mergeCell ref="A9:C9"/>
    <mergeCell ref="D9:O9"/>
    <mergeCell ref="P9:R9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2022-05-18T22:06:18Z</dcterms:modified>
  <cp:category/>
  <cp:version/>
  <cp:contentType/>
  <cp:contentStatus/>
</cp:coreProperties>
</file>