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<sst xmlns="http://schemas.openxmlformats.org/spreadsheetml/2006/main" count="106" uniqueCount="53">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</sst>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94" fontId="3" fillId="0" borderId="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8">
        <v>44652</v>
      </c>
      <c r="Q5" s="68"/>
      <c r="R5" s="68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5" t="s">
        <v>0</v>
      </c>
      <c r="B9" s="76"/>
      <c r="C9" s="77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67" t="s">
        <v>35</v>
      </c>
      <c r="Q9" s="67"/>
      <c r="R9" s="67"/>
    </row>
    <row r="10" spans="1:18" ht="19.5" customHeight="1">
      <c r="A10" s="1" t="s">
        <v>34</v>
      </c>
      <c r="B10" s="10"/>
      <c r="C10" s="10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  <c r="P10" s="5"/>
      <c r="Q10" s="57" t="s">
        <v>27</v>
      </c>
      <c r="R10" s="45">
        <v>2022</v>
      </c>
    </row>
    <row r="11" spans="1:18" ht="19.5" customHeight="1">
      <c r="A11" s="63" t="s">
        <v>1</v>
      </c>
      <c r="B11" s="64"/>
      <c r="C11" s="64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  <c r="P11" s="11"/>
      <c r="Q11" s="11"/>
      <c r="R11" s="11"/>
    </row>
    <row r="12" spans="1:18" ht="19.5" customHeight="1">
      <c r="A12" s="65" t="s">
        <v>2</v>
      </c>
      <c r="B12" s="66"/>
      <c r="C12" s="66"/>
      <c r="D12" s="79" t="s">
        <v>51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67" t="s">
        <v>43</v>
      </c>
      <c r="Q12" s="67"/>
      <c r="R12" s="67"/>
    </row>
    <row r="13" spans="1:18" ht="19.5" customHeight="1">
      <c r="A13" s="65" t="s">
        <v>3</v>
      </c>
      <c r="B13" s="66"/>
      <c r="C13" s="66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60">
        <v>250</v>
      </c>
      <c r="Q13" s="60"/>
      <c r="R13" s="6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1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49" t="s">
        <v>47</v>
      </c>
      <c r="O16" s="9" t="s">
        <v>6</v>
      </c>
      <c r="P16" s="78" t="s">
        <v>5</v>
      </c>
      <c r="Q16" s="78"/>
      <c r="R16" s="78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1148.8508964355958</v>
      </c>
      <c r="O18" s="40">
        <f>+N18*$P$13+0</f>
        <v>287212.72410889895</v>
      </c>
      <c r="P18" s="16"/>
      <c r="Q18" s="17"/>
      <c r="R18" s="18">
        <f>+O18/$O$41*100</f>
        <v>1.9593809619095535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904.0016683285828</v>
      </c>
      <c r="O19" s="40">
        <f aca="true" t="shared" si="0" ref="O19:O39">+N19*$P$13+0</f>
        <v>226000.4170821457</v>
      </c>
      <c r="P19" s="16"/>
      <c r="Q19" s="17"/>
      <c r="R19" s="18">
        <f aca="true" t="shared" si="1" ref="R19:R39">+O19/$O$41*100</f>
        <v>1.5417872449358334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16245.563480515495</v>
      </c>
      <c r="O20" s="40">
        <f t="shared" si="0"/>
        <v>4061390.8701288737</v>
      </c>
      <c r="P20" s="16"/>
      <c r="Q20" s="17"/>
      <c r="R20" s="18">
        <f t="shared" si="1"/>
        <v>27.707031345820614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9632.370504011642</v>
      </c>
      <c r="O21" s="40">
        <f t="shared" si="0"/>
        <v>2408092.6260029105</v>
      </c>
      <c r="P21" s="16"/>
      <c r="Q21" s="17"/>
      <c r="R21" s="18">
        <f t="shared" si="1"/>
        <v>16.42814001553733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267.1689062438982</v>
      </c>
      <c r="O22" s="40">
        <f t="shared" si="0"/>
        <v>66792.22656097455</v>
      </c>
      <c r="P22" s="16"/>
      <c r="Q22" s="17"/>
      <c r="R22" s="18">
        <f t="shared" si="1"/>
        <v>0.45566023418064944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4917.530467927635</v>
      </c>
      <c r="O23" s="40">
        <f t="shared" si="0"/>
        <v>1229382.6169819087</v>
      </c>
      <c r="P23" s="16"/>
      <c r="Q23" s="17"/>
      <c r="R23" s="18">
        <f t="shared" si="1"/>
        <v>8.386915663609562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4636.90276472912</v>
      </c>
      <c r="O24" s="40">
        <f t="shared" si="0"/>
        <v>1159225.69118228</v>
      </c>
      <c r="P24" s="16"/>
      <c r="Q24" s="17"/>
      <c r="R24" s="18">
        <f t="shared" si="1"/>
        <v>7.908301266617272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2294.1499537127006</v>
      </c>
      <c r="O25" s="40">
        <f t="shared" si="0"/>
        <v>573537.4884281751</v>
      </c>
      <c r="P25" s="16"/>
      <c r="Q25" s="17"/>
      <c r="R25" s="18">
        <f t="shared" si="1"/>
        <v>3.9127042134160384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463.63595846988983</v>
      </c>
      <c r="O26" s="40">
        <f t="shared" si="0"/>
        <v>115908.98961747246</v>
      </c>
      <c r="P26" s="16"/>
      <c r="Q26" s="17"/>
      <c r="R26" s="18">
        <f t="shared" si="1"/>
        <v>0.7907374865625283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435.40884747</v>
      </c>
      <c r="O27" s="40">
        <f t="shared" si="0"/>
        <v>108852.21186750001</v>
      </c>
      <c r="P27" s="16"/>
      <c r="Q27" s="17"/>
      <c r="R27" s="18">
        <f t="shared" si="1"/>
        <v>0.74259576157934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3198.209654865911</v>
      </c>
      <c r="O28" s="40">
        <f t="shared" si="0"/>
        <v>799552.4137164778</v>
      </c>
      <c r="P28" s="16"/>
      <c r="Q28" s="17"/>
      <c r="R28" s="18">
        <f t="shared" si="1"/>
        <v>5.454590434130274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280.7614547445333</v>
      </c>
      <c r="O29" s="40">
        <f t="shared" si="0"/>
        <v>70190.36368613332</v>
      </c>
      <c r="P29" s="16"/>
      <c r="Q29" s="17"/>
      <c r="R29" s="18">
        <f t="shared" si="1"/>
        <v>0.47884251208860745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4508.887157928446</v>
      </c>
      <c r="O30" s="40">
        <f t="shared" si="0"/>
        <v>1127221.7894821116</v>
      </c>
      <c r="P30" s="16"/>
      <c r="Q30" s="17"/>
      <c r="R30" s="18">
        <f t="shared" si="1"/>
        <v>7.689968893312117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314.6211702930037</v>
      </c>
      <c r="O31" s="40">
        <f t="shared" si="0"/>
        <v>78655.29257325092</v>
      </c>
      <c r="P31" s="16"/>
      <c r="Q31" s="17"/>
      <c r="R31" s="18">
        <f t="shared" si="1"/>
        <v>0.5365907213881638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3290.4254708383583</v>
      </c>
      <c r="O32" s="40">
        <f t="shared" si="0"/>
        <v>822606.3677095895</v>
      </c>
      <c r="P32" s="16"/>
      <c r="Q32" s="17"/>
      <c r="R32" s="18">
        <f t="shared" si="1"/>
        <v>5.6118657731355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2540.668244760214</v>
      </c>
      <c r="O33" s="40">
        <f t="shared" si="0"/>
        <v>635167.0611900535</v>
      </c>
      <c r="P33" s="16"/>
      <c r="Q33" s="17"/>
      <c r="R33" s="18">
        <f t="shared" si="1"/>
        <v>4.33314454012823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2289.903673869817</v>
      </c>
      <c r="O34" s="40">
        <f t="shared" si="0"/>
        <v>572475.9184674543</v>
      </c>
      <c r="P34" s="16"/>
      <c r="Q34" s="17"/>
      <c r="R34" s="18">
        <f t="shared" si="1"/>
        <v>3.9054621249005494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1264.2998916274412</v>
      </c>
      <c r="O39" s="40">
        <f t="shared" si="0"/>
        <v>316074.9729068603</v>
      </c>
      <c r="P39" s="16"/>
      <c r="Q39" s="17"/>
      <c r="R39" s="18">
        <f t="shared" si="1"/>
        <v>2.1562808067478354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14658340.04169307</v>
      </c>
      <c r="P41" s="16"/>
      <c r="Q41" s="17"/>
      <c r="R41" s="18">
        <f>SUM(R18:R39)</f>
        <v>100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58633.36016677228</v>
      </c>
      <c r="P42" s="43"/>
      <c r="Q42" s="44"/>
      <c r="R42" s="44"/>
      <c r="S42" s="56"/>
      <c r="T42" s="58"/>
      <c r="U42" s="58"/>
      <c r="V42" s="82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21283909.74053834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85135.63896215336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7.7109375" style="0" customWidth="1"/>
    <col min="22" max="22" width="6.57421875" style="0" customWidth="1"/>
  </cols>
  <sheetData>
    <row r="5" spans="16:19" ht="33.75" customHeight="1">
      <c r="P5" s="68">
        <v>44652</v>
      </c>
      <c r="Q5" s="68"/>
      <c r="R5" s="68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5" t="s">
        <v>0</v>
      </c>
      <c r="B9" s="76"/>
      <c r="C9" s="77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67" t="s">
        <v>35</v>
      </c>
      <c r="Q9" s="67"/>
      <c r="R9" s="67"/>
    </row>
    <row r="10" spans="1:18" ht="19.5" customHeight="1">
      <c r="A10" s="1" t="s">
        <v>34</v>
      </c>
      <c r="B10" s="10"/>
      <c r="C10" s="10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  <c r="P10" s="5"/>
      <c r="Q10" s="57" t="s">
        <v>27</v>
      </c>
      <c r="R10" s="45">
        <v>2022</v>
      </c>
    </row>
    <row r="11" spans="1:18" ht="19.5" customHeight="1">
      <c r="A11" s="63" t="s">
        <v>1</v>
      </c>
      <c r="B11" s="64"/>
      <c r="C11" s="64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  <c r="P11" s="11"/>
      <c r="Q11" s="11"/>
      <c r="R11" s="11"/>
    </row>
    <row r="12" spans="1:18" ht="19.5" customHeight="1">
      <c r="A12" s="65" t="s">
        <v>2</v>
      </c>
      <c r="B12" s="66"/>
      <c r="C12" s="66"/>
      <c r="D12" s="79" t="s">
        <v>52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67" t="s">
        <v>43</v>
      </c>
      <c r="Q12" s="67"/>
      <c r="R12" s="67"/>
    </row>
    <row r="13" spans="1:18" ht="19.5" customHeight="1">
      <c r="A13" s="65" t="s">
        <v>3</v>
      </c>
      <c r="B13" s="66"/>
      <c r="C13" s="66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60">
        <v>450</v>
      </c>
      <c r="Q13" s="60"/>
      <c r="R13" s="6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1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49" t="s">
        <v>47</v>
      </c>
      <c r="O16" s="9" t="s">
        <v>6</v>
      </c>
      <c r="P16" s="78" t="s">
        <v>5</v>
      </c>
      <c r="Q16" s="78"/>
      <c r="R16" s="78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1955.0831712640545</v>
      </c>
      <c r="O18" s="40">
        <f>+N18*$P$13+0</f>
        <v>879787.4270688245</v>
      </c>
      <c r="P18" s="16"/>
      <c r="Q18" s="17"/>
      <c r="R18" s="18">
        <f>+O18/$O$41*100</f>
        <v>3.4311721466020115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1384.1900319209547</v>
      </c>
      <c r="O19" s="40">
        <f aca="true" t="shared" si="0" ref="O19:O39">+N19*$P$13+0</f>
        <v>622885.5143644296</v>
      </c>
      <c r="P19" s="16"/>
      <c r="Q19" s="17"/>
      <c r="R19" s="18">
        <f aca="true" t="shared" si="1" ref="R19:R39">+O19/$O$41*100</f>
        <v>2.4292543421877135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12508.47226896469</v>
      </c>
      <c r="O20" s="40">
        <f t="shared" si="0"/>
        <v>5628812.52103411</v>
      </c>
      <c r="P20" s="16"/>
      <c r="Q20" s="17"/>
      <c r="R20" s="18">
        <f t="shared" si="1"/>
        <v>21.95237638819545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7539.565355912247</v>
      </c>
      <c r="O21" s="40">
        <f t="shared" si="0"/>
        <v>3392804.410160511</v>
      </c>
      <c r="P21" s="16"/>
      <c r="Q21" s="17"/>
      <c r="R21" s="18">
        <f t="shared" si="1"/>
        <v>13.231941754153448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215.8940656516349</v>
      </c>
      <c r="O22" s="40">
        <f t="shared" si="0"/>
        <v>97152.3295432357</v>
      </c>
      <c r="P22" s="16"/>
      <c r="Q22" s="17"/>
      <c r="R22" s="18">
        <f t="shared" si="1"/>
        <v>0.3788942156366743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4917.530467927634</v>
      </c>
      <c r="O23" s="40">
        <f t="shared" si="0"/>
        <v>2212888.7105674352</v>
      </c>
      <c r="P23" s="16"/>
      <c r="Q23" s="17"/>
      <c r="R23" s="18">
        <f t="shared" si="1"/>
        <v>8.630268941812293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3511.2962069606224</v>
      </c>
      <c r="O24" s="40">
        <f t="shared" si="0"/>
        <v>1580083.29313228</v>
      </c>
      <c r="P24" s="16"/>
      <c r="Q24" s="17"/>
      <c r="R24" s="18">
        <f t="shared" si="1"/>
        <v>6.162326964332193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2232.1168182026113</v>
      </c>
      <c r="O25" s="40">
        <f t="shared" si="0"/>
        <v>1004452.5681911751</v>
      </c>
      <c r="P25" s="16"/>
      <c r="Q25" s="17"/>
      <c r="R25" s="18">
        <f t="shared" si="1"/>
        <v>3.9173663643306496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257.5755324832721</v>
      </c>
      <c r="O26" s="40">
        <f t="shared" si="0"/>
        <v>115908.98961747246</v>
      </c>
      <c r="P26" s="16"/>
      <c r="Q26" s="17"/>
      <c r="R26" s="18">
        <f t="shared" si="1"/>
        <v>0.4520452151052864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241.89380415000002</v>
      </c>
      <c r="O27" s="40">
        <f t="shared" si="0"/>
        <v>108852.21186750001</v>
      </c>
      <c r="P27" s="16"/>
      <c r="Q27" s="17"/>
      <c r="R27" s="18">
        <f t="shared" si="1"/>
        <v>0.42452377240731964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3199.3432922786674</v>
      </c>
      <c r="O28" s="40">
        <f t="shared" si="0"/>
        <v>1439704.4815254004</v>
      </c>
      <c r="P28" s="16"/>
      <c r="Q28" s="17"/>
      <c r="R28" s="18">
        <f t="shared" si="1"/>
        <v>5.614849410619737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188.0075049185185</v>
      </c>
      <c r="O29" s="40">
        <f t="shared" si="0"/>
        <v>84603.37721333333</v>
      </c>
      <c r="P29" s="16"/>
      <c r="Q29" s="17"/>
      <c r="R29" s="18">
        <f t="shared" si="1"/>
        <v>0.32995328470424223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4303.305118223121</v>
      </c>
      <c r="O30" s="40">
        <f t="shared" si="0"/>
        <v>1936487.3032004044</v>
      </c>
      <c r="P30" s="16"/>
      <c r="Q30" s="17"/>
      <c r="R30" s="18">
        <f t="shared" si="1"/>
        <v>7.552303082037438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230.35291311372933</v>
      </c>
      <c r="O31" s="40">
        <f t="shared" si="0"/>
        <v>103658.81090117819</v>
      </c>
      <c r="P31" s="16"/>
      <c r="Q31" s="17"/>
      <c r="R31" s="18">
        <f t="shared" si="1"/>
        <v>0.40426950166700204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2599.0985980322557</v>
      </c>
      <c r="O32" s="40">
        <f t="shared" si="0"/>
        <v>1169594.3691145151</v>
      </c>
      <c r="P32" s="16"/>
      <c r="Q32" s="17"/>
      <c r="R32" s="18">
        <f t="shared" si="1"/>
        <v>4.5614196096193345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1674.7064477743352</v>
      </c>
      <c r="O33" s="40">
        <f t="shared" si="0"/>
        <v>753617.9014984508</v>
      </c>
      <c r="P33" s="16"/>
      <c r="Q33" s="17"/>
      <c r="R33" s="18">
        <f t="shared" si="1"/>
        <v>2.9391108275065854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1696.7772886554137</v>
      </c>
      <c r="O34" s="40">
        <f t="shared" si="0"/>
        <v>763549.7798949361</v>
      </c>
      <c r="P34" s="16"/>
      <c r="Q34" s="17"/>
      <c r="R34" s="18">
        <f t="shared" si="1"/>
        <v>2.9778451665855106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8324.828480686667</v>
      </c>
      <c r="O39" s="40">
        <f t="shared" si="0"/>
        <v>3746172.816309</v>
      </c>
      <c r="P39" s="16"/>
      <c r="Q39" s="17"/>
      <c r="R39" s="18">
        <f t="shared" si="1"/>
        <v>14.6100790124971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25641016.815204196</v>
      </c>
      <c r="P41" s="16"/>
      <c r="Q41" s="17"/>
      <c r="R41" s="18">
        <f>SUM(R18:R39)</f>
        <v>99.99999999999999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56980.037367120436</v>
      </c>
      <c r="P42" s="43"/>
      <c r="Q42" s="44"/>
      <c r="R42" s="44"/>
      <c r="T42" s="58"/>
      <c r="U42" s="58"/>
      <c r="V42" s="82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37230756.4156765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82735.01425705888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2022-05-18T18:38:42Z</dcterms:modified>
  <cp:category/>
  <cp:version/>
  <cp:contentType/>
  <cp:contentStatus/>
</cp:coreProperties>
</file>