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<sst xmlns="http://schemas.openxmlformats.org/spreadsheetml/2006/main" count="53" uniqueCount="52">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</sst>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194" fontId="3" fillId="0" borderId="16" xfId="0" applyNumberFormat="1" applyFont="1" applyFill="1" applyBorder="1" applyAlignment="1" applyProtection="1">
      <alignment horizontal="left" indent="1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421875" style="0" customWidth="1"/>
    <col min="22" max="22" width="7.28125" style="0" customWidth="1"/>
  </cols>
  <sheetData>
    <row r="5" spans="16:19" ht="33.75" customHeight="1">
      <c r="P5" s="66">
        <v>44652</v>
      </c>
      <c r="Q5" s="66"/>
      <c r="R5" s="66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74" t="s">
        <v>0</v>
      </c>
      <c r="B9" s="75"/>
      <c r="C9" s="76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81" t="s">
        <v>35</v>
      </c>
      <c r="Q9" s="81"/>
      <c r="R9" s="81"/>
    </row>
    <row r="10" spans="1:18" ht="19.5" customHeight="1">
      <c r="A10" s="1" t="s">
        <v>34</v>
      </c>
      <c r="B10" s="12"/>
      <c r="C10" s="12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5"/>
      <c r="Q10" s="56" t="s">
        <v>27</v>
      </c>
      <c r="R10" s="44">
        <v>2022</v>
      </c>
    </row>
    <row r="11" spans="1:18" ht="19.5" customHeight="1">
      <c r="A11" s="77" t="s">
        <v>1</v>
      </c>
      <c r="B11" s="78"/>
      <c r="C11" s="78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13"/>
      <c r="Q11" s="13"/>
      <c r="R11" s="13"/>
    </row>
    <row r="12" spans="1:18" ht="19.5" customHeight="1">
      <c r="A12" s="79" t="s">
        <v>2</v>
      </c>
      <c r="B12" s="80"/>
      <c r="C12" s="80"/>
      <c r="D12" s="63" t="s">
        <v>51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81" t="s">
        <v>43</v>
      </c>
      <c r="Q12" s="81"/>
      <c r="R12" s="81"/>
    </row>
    <row r="13" spans="1:18" ht="19.5" customHeight="1">
      <c r="A13" s="79" t="s">
        <v>3</v>
      </c>
      <c r="B13" s="80"/>
      <c r="C13" s="80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71">
        <v>1100</v>
      </c>
      <c r="Q13" s="71"/>
      <c r="R13" s="71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8" t="s">
        <v>47</v>
      </c>
      <c r="O16" s="11" t="s">
        <v>6</v>
      </c>
      <c r="P16" s="70" t="s">
        <v>5</v>
      </c>
      <c r="Q16" s="70"/>
      <c r="R16" s="70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1110.5212388694995</v>
      </c>
      <c r="O18" s="39">
        <f>+N18*$P$13+0</f>
        <v>1221573.3627564495</v>
      </c>
      <c r="P18" s="18"/>
      <c r="Q18" s="19"/>
      <c r="R18" s="20">
        <f>+O18/$O$41*100</f>
        <v>1.1680055332580512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393.008506529352</v>
      </c>
      <c r="O19" s="39">
        <f aca="true" t="shared" si="0" ref="O19:O39">+N19*$P$13+0</f>
        <v>432309.3571822872</v>
      </c>
      <c r="P19" s="18"/>
      <c r="Q19" s="19"/>
      <c r="R19" s="20">
        <f aca="true" t="shared" si="1" ref="R19:R39">+O19/$O$41*100</f>
        <v>0.41335194157210414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26803.131875829877</v>
      </c>
      <c r="O20" s="39">
        <f t="shared" si="0"/>
        <v>29483445.063412864</v>
      </c>
      <c r="P20" s="18"/>
      <c r="Q20" s="19"/>
      <c r="R20" s="20">
        <f t="shared" si="1"/>
        <v>28.190551647156227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8852.662861132492</v>
      </c>
      <c r="O21" s="39">
        <f t="shared" si="0"/>
        <v>9737929.147245742</v>
      </c>
      <c r="P21" s="18"/>
      <c r="Q21" s="19"/>
      <c r="R21" s="20">
        <f t="shared" si="1"/>
        <v>9.310906305940431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55.14498705323436</v>
      </c>
      <c r="O22" s="39">
        <f t="shared" si="0"/>
        <v>60659.48575855779</v>
      </c>
      <c r="P22" s="18"/>
      <c r="Q22" s="19"/>
      <c r="R22" s="20">
        <f t="shared" si="1"/>
        <v>0.05799947606152023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961.8494852478351</v>
      </c>
      <c r="O23" s="39">
        <f t="shared" si="0"/>
        <v>1058034.4337726186</v>
      </c>
      <c r="P23" s="18"/>
      <c r="Q23" s="19"/>
      <c r="R23" s="20">
        <f t="shared" si="1"/>
        <v>1.0116380323122294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7062.172510354916</v>
      </c>
      <c r="O24" s="39">
        <f t="shared" si="0"/>
        <v>7768389.761390408</v>
      </c>
      <c r="P24" s="18"/>
      <c r="Q24" s="19"/>
      <c r="R24" s="20">
        <f t="shared" si="1"/>
        <v>7.427734184818023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1841.0758187458132</v>
      </c>
      <c r="O25" s="39">
        <f t="shared" si="0"/>
        <v>2025183.4006203946</v>
      </c>
      <c r="P25" s="18"/>
      <c r="Q25" s="19"/>
      <c r="R25" s="20">
        <f t="shared" si="1"/>
        <v>1.936376062137975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2428.6124027107394</v>
      </c>
      <c r="O26" s="39">
        <f t="shared" si="0"/>
        <v>2671473.6429818133</v>
      </c>
      <c r="P26" s="18"/>
      <c r="Q26" s="19"/>
      <c r="R26" s="20">
        <f t="shared" si="1"/>
        <v>2.554325505195146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2253.4341550244453</v>
      </c>
      <c r="O27" s="39">
        <f t="shared" si="0"/>
        <v>2478777.57052689</v>
      </c>
      <c r="P27" s="18"/>
      <c r="Q27" s="19"/>
      <c r="R27" s="20">
        <f t="shared" si="1"/>
        <v>2.370079445378829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3583.441281118625</v>
      </c>
      <c r="O28" s="39">
        <f t="shared" si="0"/>
        <v>3941785.4092304874</v>
      </c>
      <c r="P28" s="18"/>
      <c r="Q28" s="19"/>
      <c r="R28" s="20">
        <f t="shared" si="1"/>
        <v>3.7689321896379515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924.9402883792161</v>
      </c>
      <c r="O29" s="39">
        <f t="shared" si="0"/>
        <v>1017434.3172171377</v>
      </c>
      <c r="P29" s="18"/>
      <c r="Q29" s="19"/>
      <c r="R29" s="20">
        <f t="shared" si="1"/>
        <v>0.9728182919400924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11046.68351751273</v>
      </c>
      <c r="O30" s="39">
        <f t="shared" si="0"/>
        <v>12151351.869264005</v>
      </c>
      <c r="P30" s="18"/>
      <c r="Q30" s="19"/>
      <c r="R30" s="20">
        <f t="shared" si="1"/>
        <v>11.618496811227221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2049.6021175642995</v>
      </c>
      <c r="O31" s="39">
        <f t="shared" si="0"/>
        <v>2254562.3293207297</v>
      </c>
      <c r="P31" s="18"/>
      <c r="Q31" s="19"/>
      <c r="R31" s="20">
        <f t="shared" si="1"/>
        <v>2.1556963797734627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4418.605148206462</v>
      </c>
      <c r="O32" s="39">
        <f t="shared" si="0"/>
        <v>4860465.663027109</v>
      </c>
      <c r="P32" s="18"/>
      <c r="Q32" s="19"/>
      <c r="R32" s="20">
        <f t="shared" si="1"/>
        <v>4.647326932388492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8359.89355464182</v>
      </c>
      <c r="O33" s="39">
        <f t="shared" si="0"/>
        <v>9195882.910106001</v>
      </c>
      <c r="P33" s="18"/>
      <c r="Q33" s="19"/>
      <c r="R33" s="20">
        <f t="shared" si="1"/>
        <v>8.792629611667794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6572.945557218871</v>
      </c>
      <c r="O34" s="39">
        <f t="shared" si="0"/>
        <v>7230240.112940758</v>
      </c>
      <c r="P34" s="18"/>
      <c r="Q34" s="19"/>
      <c r="R34" s="20">
        <f t="shared" si="1"/>
        <v>6.913183207960004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1405.6499466049909</v>
      </c>
      <c r="O35" s="39">
        <f t="shared" si="0"/>
        <v>1546214.94126549</v>
      </c>
      <c r="P35" s="18"/>
      <c r="Q35" s="19"/>
      <c r="R35" s="20">
        <f t="shared" si="1"/>
        <v>1.4784110902100873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4390.310177145572</v>
      </c>
      <c r="O38" s="39">
        <f t="shared" si="0"/>
        <v>4829341.19486013</v>
      </c>
      <c r="P38" s="18"/>
      <c r="Q38" s="19"/>
      <c r="R38" s="20">
        <f t="shared" si="1"/>
        <v>4.617567318969357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564.7373385181819</v>
      </c>
      <c r="O39" s="39">
        <f t="shared" si="0"/>
        <v>621211.0723700001</v>
      </c>
      <c r="P39" s="18"/>
      <c r="Q39" s="19"/>
      <c r="R39" s="20">
        <f t="shared" si="1"/>
        <v>0.5939700323950085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104586265.04524986</v>
      </c>
      <c r="P41" s="18"/>
      <c r="Q41" s="19"/>
      <c r="R41" s="20">
        <f>SUM(R18:R39)</f>
        <v>99.99999999999999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95078.42276840897</v>
      </c>
      <c r="P42" s="42"/>
      <c r="Q42" s="43"/>
      <c r="R42" s="43"/>
      <c r="S42" s="54"/>
      <c r="T42" s="57"/>
      <c r="U42" s="57"/>
      <c r="V42" s="59"/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151859256.84570283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138053.86985972984</v>
      </c>
      <c r="P46" s="42"/>
      <c r="Q46" s="43"/>
      <c r="R46" s="43"/>
      <c r="S46" s="54"/>
      <c r="T46" s="57"/>
      <c r="U46" s="57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A13:C13"/>
    <mergeCell ref="P9:R9"/>
    <mergeCell ref="D13:O13"/>
    <mergeCell ref="P12:R12"/>
    <mergeCell ref="A12:C12"/>
    <mergeCell ref="D11:O11"/>
    <mergeCell ref="D12:O12"/>
    <mergeCell ref="P5:R5"/>
    <mergeCell ref="D9:O9"/>
    <mergeCell ref="D10:O10"/>
    <mergeCell ref="P16:R16"/>
    <mergeCell ref="P13:R13"/>
    <mergeCell ref="B16:M16"/>
    <mergeCell ref="A9:C9"/>
    <mergeCell ref="A11:C11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2022-05-18T18:41:13Z</dcterms:modified>
  <cp:category/>
  <cp:version/>
  <cp:contentType/>
  <cp:contentStatus/>
</cp:coreProperties>
</file>