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5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62913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H20" i="2"/>
  <c r="I16" i="1"/>
  <c r="J15" i="1"/>
  <c r="E18" i="2"/>
  <c r="G18" i="2"/>
  <c r="H17" i="2"/>
  <c r="I33" i="1"/>
  <c r="J32" i="1"/>
  <c r="E29" i="2"/>
  <c r="G29" i="2"/>
  <c r="H28" i="2"/>
  <c r="I20" i="1"/>
  <c r="J19" i="1"/>
  <c r="E21" i="2"/>
  <c r="G21" i="2"/>
  <c r="E20" i="8"/>
  <c r="F20" i="8"/>
  <c r="M20" i="8"/>
  <c r="I26" i="1"/>
  <c r="J25" i="1"/>
  <c r="E26" i="2"/>
  <c r="G26" i="2"/>
  <c r="H25" i="2"/>
  <c r="E22" i="8"/>
  <c r="F22" i="8"/>
  <c r="I28" i="1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I40" i="1"/>
  <c r="I42" i="1"/>
  <c r="I43" i="1"/>
  <c r="J41" i="1"/>
  <c r="E34" i="2"/>
  <c r="G34" i="2"/>
  <c r="E26" i="8"/>
  <c r="F26" i="8"/>
  <c r="M26" i="8"/>
  <c r="N38" i="8"/>
  <c r="E23" i="8"/>
  <c r="F23" i="8"/>
  <c r="N26" i="8"/>
  <c r="M25" i="8"/>
  <c r="N25" i="8"/>
  <c r="H32" i="2"/>
  <c r="M23" i="8"/>
  <c r="N23" i="8"/>
  <c r="M24" i="8"/>
  <c r="N24" i="8"/>
  <c r="M22" i="8"/>
  <c r="N22" i="8"/>
  <c r="E21" i="8"/>
  <c r="F21" i="8"/>
  <c r="H36" i="2"/>
  <c r="N20" i="8"/>
  <c r="E19" i="8"/>
  <c r="F19" i="8"/>
  <c r="H38" i="2"/>
  <c r="M21" i="8"/>
  <c r="N21" i="8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<sst xmlns="http://schemas.openxmlformats.org/spreadsheetml/2006/main" count="258" uniqueCount="189">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</sst>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4" fontId="3" fillId="0" borderId="0" xfId="0" applyNumberFormat="1" applyFont="1"/>
    <xf numFmtId="0" fontId="47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3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3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3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3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3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1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1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3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3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6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6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07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08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09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10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11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12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5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5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0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0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0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1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61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59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23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58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50</v>
      </c>
      <c r="C11" s="105" t="s">
        <v>40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109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62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42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44682</v>
      </c>
    </row>
    <row r="13" spans="2:14" s="29" customFormat="1" x14ac:dyDescent="0.2"/>
    <row r="14" spans="2:14" s="30" customFormat="1" ht="12.75" customHeight="1" x14ac:dyDescent="0.2">
      <c r="B14" s="206" t="s">
        <v>50</v>
      </c>
      <c r="C14" s="105" t="s">
        <v>40</v>
      </c>
      <c r="D14" s="81" t="s">
        <v>18</v>
      </c>
      <c r="E14" s="207" t="s">
        <v>7</v>
      </c>
      <c r="F14" s="209" t="s">
        <v>46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49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24103.697400000001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2678.1886</v>
      </c>
      <c r="G18" s="89">
        <f>+E18*F18</f>
        <v>24103.697400000001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140872.8322247644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17699.29593957229</v>
      </c>
      <c r="G21" s="89">
        <f>+E21*F21</f>
        <v>47788.099036845189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22983.884737757835</v>
      </c>
      <c r="G22" s="89">
        <f>+E22*F22</f>
        <v>93084.733187919221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856373.63832038688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25128.334457757832</v>
      </c>
      <c r="G26" s="89">
        <f>+E26*F26</f>
        <v>856373.63832038688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27013.475321900823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1451.75725014876</v>
      </c>
      <c r="G29" s="89">
        <f>+E29*F29</f>
        <v>19598.722877008262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1235.7920741487603</v>
      </c>
      <c r="G30" s="89">
        <f>+E30*F30</f>
        <v>7414.7524448925615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417484.89411520003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2141.7664840000002</v>
      </c>
      <c r="G33" s="89">
        <f>+E33*F33</f>
        <v>243304.6725824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1533.2765980000001</v>
      </c>
      <c r="G34" s="89">
        <f>+E34*F34</f>
        <v>174180.2215328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1465848.537382252</v>
      </c>
      <c r="K36" s="195"/>
      <c r="L36" s="196"/>
      <c r="M36" s="194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2128412.0762790302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109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112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44682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50</v>
      </c>
      <c r="C14" s="105" t="s">
        <v>68</v>
      </c>
      <c r="D14" s="81"/>
      <c r="E14" s="212" t="s">
        <v>104</v>
      </c>
      <c r="F14" s="213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54</v>
      </c>
      <c r="D15" s="90" t="s">
        <v>100</v>
      </c>
      <c r="E15" s="214" t="s">
        <v>103</v>
      </c>
      <c r="F15" s="215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175</v>
      </c>
      <c r="H16" s="217"/>
      <c r="I16" s="217"/>
      <c r="J16" s="217"/>
      <c r="K16" s="217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24103.697400000001</v>
      </c>
      <c r="F19" s="89">
        <f>+E19*'4-presupuesto'!H37</f>
        <v>34998.568624800006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34998.568624800006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47788.099036845189</v>
      </c>
      <c r="F20" s="89">
        <f>+E20*'4-presupuesto'!H37</f>
        <v>69388.319801499223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22898.145534494746</v>
      </c>
      <c r="N20" s="153">
        <f t="shared" ref="N20:N26" si="1">+F20-M20</f>
        <v>46490.174267004477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93084.733187919221</v>
      </c>
      <c r="F21" s="89">
        <f>+E21*'4-presupuesto'!H37</f>
        <v>135159.03258885874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44602.480754323384</v>
      </c>
      <c r="N21" s="153">
        <f>+F21-M21</f>
        <v>90556.551834535348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856373.63832038688</v>
      </c>
      <c r="F22" s="89">
        <f>+E22*'4-presupuesto'!H37</f>
        <v>1243454.5228412019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410339.99253759661</v>
      </c>
      <c r="N22" s="153">
        <f t="shared" si="1"/>
        <v>833114.53030360525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19598.722877008262</v>
      </c>
      <c r="F23" s="89">
        <f>+E23*'4-presupuesto'!H37</f>
        <v>28457.345617415998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23938.31913337034</v>
      </c>
      <c r="N23" s="153">
        <f t="shared" si="1"/>
        <v>4519.0264840456584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7414.7524448925615</v>
      </c>
      <c r="F24" s="89">
        <f>+E24*'4-presupuesto'!H37</f>
        <v>10766.220549984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6759.0332612799557</v>
      </c>
      <c r="N24" s="153">
        <f t="shared" si="1"/>
        <v>4007.1872887040445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243304.6725824</v>
      </c>
      <c r="F25" s="89">
        <f>+E25*'4-presupuesto'!H37</f>
        <v>353278.38458964485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297177.77711680927</v>
      </c>
      <c r="N25" s="153">
        <f t="shared" si="1"/>
        <v>56100.607472835574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174180.2215328</v>
      </c>
      <c r="F26" s="89">
        <f>+E26*'4-presupuesto'!H37</f>
        <v>252909.68166562563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126960.66019614406</v>
      </c>
      <c r="N26" s="153">
        <f t="shared" si="1"/>
        <v>125949.02146948157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1195735.6677450121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597867.83387250605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108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107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159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152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120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121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122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123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124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126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127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128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129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130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131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132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133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134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135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137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138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139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140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141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142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143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144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145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146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147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148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149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119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2022-06-22T14:51:17Z</dcterms:modified>
</cp:coreProperties>
</file>