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10" sheetId="1" r:id="rId1"/>
  </sheets>
  <definedNames>
    <definedName name="_xlnm.Print_Area" localSheetId="0">'Mod.10'!$A$1:$R$52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<sst xmlns="http://schemas.openxmlformats.org/spreadsheetml/2006/main" count="53" uniqueCount="52">
  <si>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</si>
  <si>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</si>
  <si>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</si>
  <si>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</si>
  <si>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</si>
  <si>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</si>
  <si>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</si>
  <si>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</si>
  <si>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</si>
  <si>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</si>
  <si>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</si>
  <si>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</si>
  <si>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</si>
  <si>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</si>
  <si>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</si>
  <si>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</si>
  <si>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</si>
  <si>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</si>
  <si>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</si>
  <si>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</si>
  <si>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</si>
  <si>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</si>
  <si>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</si>
  <si>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</si>
  <si>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</si>
  <si>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</si>
  <si>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</si>
  <si>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</si>
  <si>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</si>
  <si>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</si>
  <si>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</si>
  <si>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</si>
  <si>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</si>
  <si>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</si>
  <si>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</si>
  <si>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</si>
  <si>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</si>
  <si>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</si>
  <si>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</si>
  <si>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</si>
  <si>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</si>
  <si>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</si>
  <si>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</si>
  <si>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</si>
  <si>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</si>
  <si>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</si>
  <si>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</si>
  <si>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</si>
  <si>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</si>
  <si>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</si>
  <si>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</si>
  <si>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Vivienda Individual 3ªD (-60m2)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</si>
</sst>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0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4" fontId="13" fillId="0" borderId="0" xfId="0" applyNumberFormat="1" applyFont="1" applyAlignment="1">
      <alignment/>
    </xf>
    <xf numFmtId="0" fontId="4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421875" style="0" customWidth="1"/>
    <col min="21" max="21" width="9.00390625" style="0" customWidth="1"/>
    <col min="22" max="22" width="6.00390625" style="0" customWidth="1"/>
    <col min="23" max="23" width="3.7109375" style="0" customWidth="1"/>
    <col min="24" max="24" width="8.28125" style="0" customWidth="1"/>
  </cols>
  <sheetData>
    <row r="5" spans="16:20" ht="33.75" customHeight="1">
      <c r="P5" s="64">
        <v>44774</v>
      </c>
      <c r="Q5" s="64"/>
      <c r="R5" s="64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71" t="s">
        <v>0</v>
      </c>
      <c r="B9" s="72"/>
      <c r="C9" s="73"/>
      <c r="D9" s="65"/>
      <c r="E9" s="66"/>
      <c r="F9" s="66"/>
      <c r="G9" s="66"/>
      <c r="H9" s="66"/>
      <c r="I9" s="66"/>
      <c r="J9" s="66"/>
      <c r="K9" s="66"/>
      <c r="L9" s="66"/>
      <c r="M9" s="66"/>
      <c r="N9" s="66"/>
      <c r="O9" s="67"/>
      <c r="P9" s="61" t="s">
        <v>35</v>
      </c>
      <c r="Q9" s="61"/>
      <c r="R9" s="61"/>
    </row>
    <row r="10" spans="1:18" ht="19.5" customHeight="1">
      <c r="A10" s="1" t="s">
        <v>34</v>
      </c>
      <c r="B10" s="14"/>
      <c r="C10" s="14"/>
      <c r="D10" s="68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70"/>
      <c r="P10" s="6"/>
      <c r="Q10" s="57" t="s">
        <v>31</v>
      </c>
      <c r="R10" s="46">
        <v>2022</v>
      </c>
    </row>
    <row r="11" spans="1:18" ht="19.5" customHeight="1">
      <c r="A11" s="81" t="s">
        <v>1</v>
      </c>
      <c r="B11" s="82"/>
      <c r="C11" s="82"/>
      <c r="D11" s="68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70"/>
      <c r="P11" s="15"/>
      <c r="Q11" s="15"/>
      <c r="R11" s="15"/>
    </row>
    <row r="12" spans="1:18" ht="19.5" customHeight="1">
      <c r="A12" s="62" t="s">
        <v>2</v>
      </c>
      <c r="B12" s="63"/>
      <c r="C12" s="63"/>
      <c r="D12" s="75" t="s">
        <v>51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7"/>
      <c r="P12" s="61" t="s">
        <v>43</v>
      </c>
      <c r="Q12" s="61"/>
      <c r="R12" s="61"/>
    </row>
    <row r="13" spans="1:18" ht="19.5" customHeight="1">
      <c r="A13" s="62" t="s">
        <v>3</v>
      </c>
      <c r="B13" s="63"/>
      <c r="C13" s="63"/>
      <c r="D13" s="68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70"/>
      <c r="P13" s="78">
        <v>55</v>
      </c>
      <c r="Q13" s="78"/>
      <c r="R13" s="78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79" t="s">
        <v>33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50" t="s">
        <v>47</v>
      </c>
      <c r="O16" s="13" t="s">
        <v>6</v>
      </c>
      <c r="P16" s="74" t="s">
        <v>5</v>
      </c>
      <c r="Q16" s="74"/>
      <c r="R16" s="74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2">
        <v>4980.103399798979</v>
      </c>
      <c r="O18" s="41">
        <f>+N18*$P$13+0</f>
        <v>273905.68698894384</v>
      </c>
      <c r="P18" s="20"/>
      <c r="Q18" s="21"/>
      <c r="R18" s="22">
        <f>+O18/$O$41*100</f>
        <v>4.169848033685137</v>
      </c>
      <c r="S18" s="8"/>
      <c r="T18" s="12"/>
      <c r="U18" s="56"/>
      <c r="V18" s="58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3">
        <v>2239.109189672727</v>
      </c>
      <c r="O19" s="41">
        <f aca="true" t="shared" si="0" ref="O19:O39">+N19*$P$13+0</f>
        <v>123151.00543199999</v>
      </c>
      <c r="P19" s="20"/>
      <c r="Q19" s="21"/>
      <c r="R19" s="22">
        <f aca="true" t="shared" si="1" ref="R19:R39">+O19/$O$41*100</f>
        <v>1.8748094772771224</v>
      </c>
      <c r="S19" s="8"/>
      <c r="T19" s="12"/>
      <c r="U19" s="56"/>
      <c r="V19" s="58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3">
        <v>9925.505672049316</v>
      </c>
      <c r="O20" s="41">
        <f t="shared" si="0"/>
        <v>545902.8119627123</v>
      </c>
      <c r="P20" s="20"/>
      <c r="Q20" s="21"/>
      <c r="R20" s="22">
        <f t="shared" si="1"/>
        <v>8.310640761313536</v>
      </c>
      <c r="S20" s="8"/>
      <c r="T20" s="12"/>
      <c r="U20" s="56"/>
      <c r="V20" s="58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3">
        <v>21261.631569801448</v>
      </c>
      <c r="O21" s="41">
        <f t="shared" si="0"/>
        <v>1169389.7363390797</v>
      </c>
      <c r="P21" s="20"/>
      <c r="Q21" s="21"/>
      <c r="R21" s="22">
        <f t="shared" si="1"/>
        <v>17.802395949821662</v>
      </c>
      <c r="S21" s="8"/>
      <c r="T21" s="12"/>
      <c r="U21" s="56"/>
      <c r="V21" s="58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3">
        <v>900.169268605869</v>
      </c>
      <c r="O22" s="41">
        <f t="shared" si="0"/>
        <v>49509.30977332279</v>
      </c>
      <c r="P22" s="20"/>
      <c r="Q22" s="21"/>
      <c r="R22" s="22">
        <f t="shared" si="1"/>
        <v>0.7537130764858182</v>
      </c>
      <c r="S22" s="8"/>
      <c r="T22" s="12"/>
      <c r="U22" s="56"/>
      <c r="V22" s="58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3">
        <v>10653.916536614837</v>
      </c>
      <c r="O23" s="41">
        <f t="shared" si="0"/>
        <v>585965.409513816</v>
      </c>
      <c r="P23" s="20"/>
      <c r="Q23" s="21"/>
      <c r="R23" s="22">
        <f t="shared" si="1"/>
        <v>8.920540268911317</v>
      </c>
      <c r="S23" s="8"/>
      <c r="T23" s="12"/>
      <c r="U23" s="56"/>
      <c r="V23" s="58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3">
        <v>10666.921530360692</v>
      </c>
      <c r="O24" s="41">
        <f t="shared" si="0"/>
        <v>586680.6841698381</v>
      </c>
      <c r="P24" s="20"/>
      <c r="Q24" s="21"/>
      <c r="R24" s="22">
        <f t="shared" si="1"/>
        <v>8.931429369647947</v>
      </c>
      <c r="S24" s="8"/>
      <c r="T24" s="12"/>
      <c r="U24" s="56"/>
      <c r="V24" s="58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3">
        <v>2708.9130025631366</v>
      </c>
      <c r="O25" s="41">
        <f t="shared" si="0"/>
        <v>148990.21514097252</v>
      </c>
      <c r="P25" s="20"/>
      <c r="Q25" s="21"/>
      <c r="R25" s="22">
        <f t="shared" si="1"/>
        <v>2.268176913278136</v>
      </c>
      <c r="S25" s="8"/>
      <c r="T25" s="12"/>
      <c r="U25" s="56"/>
      <c r="V25" s="58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3">
        <v>3538.8177426640295</v>
      </c>
      <c r="O26" s="41">
        <f t="shared" si="0"/>
        <v>194634.97584652161</v>
      </c>
      <c r="P26" s="20"/>
      <c r="Q26" s="21"/>
      <c r="R26" s="22">
        <f t="shared" si="1"/>
        <v>2.963057394835079</v>
      </c>
      <c r="S26" s="8"/>
      <c r="T26" s="12"/>
      <c r="U26" s="56"/>
      <c r="V26" s="58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3">
        <v>3232.880329878059</v>
      </c>
      <c r="O27" s="41">
        <f t="shared" si="0"/>
        <v>177808.41814329324</v>
      </c>
      <c r="P27" s="20"/>
      <c r="Q27" s="21"/>
      <c r="R27" s="22">
        <f t="shared" si="1"/>
        <v>2.706895541009355</v>
      </c>
      <c r="S27" s="8"/>
      <c r="T27" s="12"/>
      <c r="U27" s="56"/>
      <c r="V27" s="58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3">
        <v>4849.132803033538</v>
      </c>
      <c r="O28" s="41">
        <f t="shared" si="0"/>
        <v>266702.3041668446</v>
      </c>
      <c r="P28" s="20"/>
      <c r="Q28" s="21"/>
      <c r="R28" s="22">
        <f t="shared" si="1"/>
        <v>4.060186156902622</v>
      </c>
      <c r="S28" s="8"/>
      <c r="T28" s="12"/>
      <c r="U28" s="56"/>
      <c r="V28" s="58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3">
        <v>878.9434283165142</v>
      </c>
      <c r="O29" s="41">
        <f t="shared" si="0"/>
        <v>48341.88855740828</v>
      </c>
      <c r="P29" s="20"/>
      <c r="Q29" s="21"/>
      <c r="R29" s="22">
        <f t="shared" si="1"/>
        <v>0.7359406486287073</v>
      </c>
      <c r="S29" s="8"/>
      <c r="T29" s="12"/>
      <c r="U29" s="56"/>
      <c r="V29" s="58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3">
        <v>9124.493969529332</v>
      </c>
      <c r="O30" s="41">
        <f t="shared" si="0"/>
        <v>501847.1683241133</v>
      </c>
      <c r="P30" s="20"/>
      <c r="Q30" s="21"/>
      <c r="R30" s="22">
        <f t="shared" si="1"/>
        <v>7.6399524633865195</v>
      </c>
      <c r="S30" s="8"/>
      <c r="T30" s="12"/>
      <c r="U30" s="56"/>
      <c r="V30" s="58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3">
        <v>1171.0949573223638</v>
      </c>
      <c r="O31" s="41">
        <f t="shared" si="0"/>
        <v>64410.22265273001</v>
      </c>
      <c r="P31" s="20"/>
      <c r="Q31" s="21"/>
      <c r="R31" s="22">
        <f t="shared" si="1"/>
        <v>0.9805595613228336</v>
      </c>
      <c r="S31" s="8"/>
      <c r="T31" s="12"/>
      <c r="U31" s="56"/>
      <c r="V31" s="58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3">
        <v>7775.759142624267</v>
      </c>
      <c r="O32" s="41">
        <f t="shared" si="0"/>
        <v>427666.7528443347</v>
      </c>
      <c r="P32" s="20"/>
      <c r="Q32" s="21"/>
      <c r="R32" s="22">
        <f t="shared" si="1"/>
        <v>6.510654773270333</v>
      </c>
      <c r="S32" s="8"/>
      <c r="T32" s="12"/>
      <c r="U32" s="56"/>
      <c r="V32" s="58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3">
        <v>10092.400683738897</v>
      </c>
      <c r="O33" s="41">
        <f t="shared" si="0"/>
        <v>555082.0376056393</v>
      </c>
      <c r="P33" s="20"/>
      <c r="Q33" s="21"/>
      <c r="R33" s="22">
        <f t="shared" si="1"/>
        <v>8.450382204504002</v>
      </c>
      <c r="S33" s="8"/>
      <c r="T33" s="12"/>
      <c r="U33" s="56"/>
      <c r="V33" s="58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3">
        <v>7059.027440095193</v>
      </c>
      <c r="O34" s="41">
        <f t="shared" si="0"/>
        <v>388246.50920523563</v>
      </c>
      <c r="P34" s="20"/>
      <c r="Q34" s="21"/>
      <c r="R34" s="22">
        <f t="shared" si="1"/>
        <v>5.910534245533641</v>
      </c>
      <c r="S34" s="8"/>
      <c r="T34" s="12"/>
      <c r="U34" s="56"/>
      <c r="V34" s="58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3">
        <v>3544.1979391243462</v>
      </c>
      <c r="O35" s="41">
        <f t="shared" si="0"/>
        <v>194930.88665183904</v>
      </c>
      <c r="P35" s="20"/>
      <c r="Q35" s="21"/>
      <c r="R35" s="22">
        <f t="shared" si="1"/>
        <v>2.967562241387421</v>
      </c>
      <c r="S35" s="8"/>
      <c r="T35" s="12"/>
      <c r="U35" s="56"/>
      <c r="V35" s="58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4">
        <v>0</v>
      </c>
      <c r="O36" s="41">
        <f>+N36*$P$13+0</f>
        <v>0</v>
      </c>
      <c r="P36" s="20"/>
      <c r="Q36" s="21"/>
      <c r="R36" s="22">
        <f t="shared" si="1"/>
        <v>0</v>
      </c>
      <c r="S36" s="8"/>
      <c r="T36" s="12"/>
      <c r="U36" s="56"/>
      <c r="V36" s="58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3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6"/>
      <c r="V37" s="58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3">
        <v>3797.116116164083</v>
      </c>
      <c r="O38" s="41">
        <f t="shared" si="0"/>
        <v>208841.38638902456</v>
      </c>
      <c r="P38" s="20"/>
      <c r="Q38" s="21"/>
      <c r="R38" s="22">
        <f t="shared" si="1"/>
        <v>3.179331009733666</v>
      </c>
      <c r="S38" s="8"/>
      <c r="T38" s="12"/>
      <c r="U38" s="56"/>
      <c r="V38" s="58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>
        <v>1031.1577272727272</v>
      </c>
      <c r="O39" s="41">
        <f t="shared" si="0"/>
        <v>56713.674999999996</v>
      </c>
      <c r="P39" s="20"/>
      <c r="Q39" s="21"/>
      <c r="R39" s="22">
        <f t="shared" si="1"/>
        <v>0.8633899090651366</v>
      </c>
      <c r="S39" s="8"/>
      <c r="T39" s="12"/>
      <c r="U39" s="56"/>
      <c r="V39" s="58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56"/>
      <c r="V40" s="58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6568721.08470767</v>
      </c>
      <c r="P41" s="20"/>
      <c r="Q41" s="21"/>
      <c r="R41" s="22">
        <f>SUM(R18:R39)</f>
        <v>99.99999999999999</v>
      </c>
      <c r="T41" s="12"/>
      <c r="U41" s="56"/>
      <c r="V41" s="59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119431.29244923036</v>
      </c>
      <c r="P42" s="44"/>
      <c r="Q42" s="45"/>
      <c r="R42" s="45"/>
      <c r="T42" s="12"/>
      <c r="U42" s="60"/>
      <c r="V42" s="58">
        <f>+U42/O42</f>
        <v>0</v>
      </c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12"/>
      <c r="V43" s="59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9537783.014995538</v>
      </c>
      <c r="P44" s="44"/>
      <c r="Q44" s="45"/>
      <c r="R44" s="45"/>
      <c r="T44" s="12"/>
      <c r="U44" s="56"/>
      <c r="V44" s="59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12"/>
      <c r="V45" s="59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173414.2366362825</v>
      </c>
      <c r="P46" s="44"/>
      <c r="Q46" s="45"/>
      <c r="R46" s="45"/>
      <c r="T46" s="12"/>
      <c r="U46" s="60"/>
      <c r="V46" s="58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P16:R16"/>
    <mergeCell ref="D11:O11"/>
    <mergeCell ref="D12:O12"/>
    <mergeCell ref="D13:O13"/>
    <mergeCell ref="P13:R13"/>
    <mergeCell ref="B16:M16"/>
    <mergeCell ref="A11:C11"/>
    <mergeCell ref="A13:C13"/>
    <mergeCell ref="P9:R9"/>
    <mergeCell ref="P12:R12"/>
    <mergeCell ref="A12:C12"/>
    <mergeCell ref="P5:R5"/>
    <mergeCell ref="D9:O9"/>
    <mergeCell ref="D10:O10"/>
    <mergeCell ref="A9:C9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2018-09-18T19:44:56Z</cp:lastPrinted>
  <dcterms:created xsi:type="dcterms:W3CDTF">2013-12-27T15:36:34Z</dcterms:created>
  <dcterms:modified xsi:type="dcterms:W3CDTF">2022-09-23T22:47:03Z</dcterms:modified>
  <cp:category/>
  <cp:version/>
  <cp:contentType/>
  <cp:contentStatus/>
</cp:coreProperties>
</file>