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<sst xmlns="http://schemas.openxmlformats.org/spreadsheetml/2006/main" count="53" uniqueCount="52">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</sst>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79">
        <v>44774</v>
      </c>
      <c r="Q5" s="79"/>
      <c r="R5" s="79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65" t="s">
        <v>0</v>
      </c>
      <c r="B9" s="66"/>
      <c r="C9" s="67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2" t="s">
        <v>35</v>
      </c>
      <c r="Q9" s="72"/>
      <c r="R9" s="72"/>
    </row>
    <row r="10" spans="1:18" ht="19.5" customHeight="1">
      <c r="A10" s="1" t="s">
        <v>34</v>
      </c>
      <c r="B10" s="12"/>
      <c r="C10" s="12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6" t="s">
        <v>31</v>
      </c>
      <c r="R10" s="44">
        <v>2022</v>
      </c>
    </row>
    <row r="11" spans="1:18" ht="19.5" customHeight="1">
      <c r="A11" s="68" t="s">
        <v>1</v>
      </c>
      <c r="B11" s="69"/>
      <c r="C11" s="69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3"/>
      <c r="Q11" s="13"/>
      <c r="R11" s="13"/>
    </row>
    <row r="12" spans="1:18" ht="19.5" customHeight="1">
      <c r="A12" s="70" t="s">
        <v>2</v>
      </c>
      <c r="B12" s="71"/>
      <c r="C12" s="71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0" t="s">
        <v>3</v>
      </c>
      <c r="B13" s="71"/>
      <c r="C13" s="71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2">
        <v>1100</v>
      </c>
      <c r="Q13" s="62"/>
      <c r="R13" s="62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63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8" t="s">
        <v>47</v>
      </c>
      <c r="O16" s="11" t="s">
        <v>6</v>
      </c>
      <c r="P16" s="61" t="s">
        <v>5</v>
      </c>
      <c r="Q16" s="61"/>
      <c r="R16" s="61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1417.0345790808583</v>
      </c>
      <c r="O18" s="39">
        <f>+N18*$P$13+0</f>
        <v>1558738.036988944</v>
      </c>
      <c r="P18" s="18"/>
      <c r="Q18" s="19"/>
      <c r="R18" s="20">
        <f>+O18/$O$41*100</f>
        <v>1.135350573046938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502.8703701436363</v>
      </c>
      <c r="O19" s="39">
        <f aca="true" t="shared" si="0" ref="O19:O39">+N19*$P$13+0</f>
        <v>553157.4071579999</v>
      </c>
      <c r="P19" s="18"/>
      <c r="Q19" s="19"/>
      <c r="R19" s="20">
        <f aca="true" t="shared" si="1" ref="R19:R39">+O19/$O$41*100</f>
        <v>0.40290771399610625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34665.760604376825</v>
      </c>
      <c r="O20" s="39">
        <f t="shared" si="0"/>
        <v>38132336.66481451</v>
      </c>
      <c r="P20" s="18"/>
      <c r="Q20" s="19"/>
      <c r="R20" s="20">
        <f t="shared" si="1"/>
        <v>27.774757051317785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11566.983911165327</v>
      </c>
      <c r="O21" s="39">
        <f t="shared" si="0"/>
        <v>12723682.30228186</v>
      </c>
      <c r="P21" s="18"/>
      <c r="Q21" s="19"/>
      <c r="R21" s="20">
        <f t="shared" si="1"/>
        <v>9.267650913984435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74.47747218677908</v>
      </c>
      <c r="O22" s="39">
        <f t="shared" si="0"/>
        <v>81925.21940545698</v>
      </c>
      <c r="P22" s="18"/>
      <c r="Q22" s="19"/>
      <c r="R22" s="20">
        <f t="shared" si="1"/>
        <v>0.05967253161965498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1325.667055538573</v>
      </c>
      <c r="O23" s="39">
        <f t="shared" si="0"/>
        <v>1458233.7610924304</v>
      </c>
      <c r="P23" s="18"/>
      <c r="Q23" s="19"/>
      <c r="R23" s="20">
        <f t="shared" si="1"/>
        <v>1.0621454644751351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9068.861878909747</v>
      </c>
      <c r="O24" s="39">
        <f t="shared" si="0"/>
        <v>9975748.066800723</v>
      </c>
      <c r="P24" s="18"/>
      <c r="Q24" s="19"/>
      <c r="R24" s="20">
        <f t="shared" si="1"/>
        <v>7.266115931893704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2435.4783023893006</v>
      </c>
      <c r="O25" s="39">
        <f t="shared" si="0"/>
        <v>2679026.1326282304</v>
      </c>
      <c r="P25" s="18"/>
      <c r="Q25" s="19"/>
      <c r="R25" s="20">
        <f t="shared" si="1"/>
        <v>1.9513438324523014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3168.6368322286185</v>
      </c>
      <c r="O26" s="39">
        <f t="shared" si="0"/>
        <v>3485500.51545148</v>
      </c>
      <c r="P26" s="18"/>
      <c r="Q26" s="19"/>
      <c r="R26" s="20">
        <f t="shared" si="1"/>
        <v>2.5387620714110435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3046.1066588340946</v>
      </c>
      <c r="O27" s="39">
        <f t="shared" si="0"/>
        <v>3350717.324717504</v>
      </c>
      <c r="P27" s="18"/>
      <c r="Q27" s="19"/>
      <c r="R27" s="20">
        <f t="shared" si="1"/>
        <v>2.440588953667334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4848.837830498475</v>
      </c>
      <c r="O28" s="39">
        <f t="shared" si="0"/>
        <v>5333721.613548323</v>
      </c>
      <c r="P28" s="18"/>
      <c r="Q28" s="19"/>
      <c r="R28" s="20">
        <f t="shared" si="1"/>
        <v>3.8849657522394048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1249.5710800073098</v>
      </c>
      <c r="O29" s="39">
        <f t="shared" si="0"/>
        <v>1374528.1880080407</v>
      </c>
      <c r="P29" s="18"/>
      <c r="Q29" s="19"/>
      <c r="R29" s="20">
        <f t="shared" si="1"/>
        <v>1.0011761623131334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15256.599831874242</v>
      </c>
      <c r="O30" s="39">
        <f t="shared" si="0"/>
        <v>16782259.815061666</v>
      </c>
      <c r="P30" s="18"/>
      <c r="Q30" s="19"/>
      <c r="R30" s="20">
        <f t="shared" si="1"/>
        <v>12.223829691652032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2604.0326230377227</v>
      </c>
      <c r="O31" s="39">
        <f t="shared" si="0"/>
        <v>2864435.885341495</v>
      </c>
      <c r="P31" s="18"/>
      <c r="Q31" s="19"/>
      <c r="R31" s="20">
        <f t="shared" si="1"/>
        <v>2.0863922267277974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5713.003522516185</v>
      </c>
      <c r="O32" s="39">
        <f t="shared" si="0"/>
        <v>6284303.874767803</v>
      </c>
      <c r="P32" s="18"/>
      <c r="Q32" s="19"/>
      <c r="R32" s="20">
        <f t="shared" si="1"/>
        <v>4.577349006765352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10488.482792846198</v>
      </c>
      <c r="O33" s="39">
        <f t="shared" si="0"/>
        <v>11537331.072130818</v>
      </c>
      <c r="P33" s="18"/>
      <c r="Q33" s="19"/>
      <c r="R33" s="20">
        <f t="shared" si="1"/>
        <v>8.40353871743548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8651.486844640187</v>
      </c>
      <c r="O34" s="39">
        <f t="shared" si="0"/>
        <v>9516635.529104205</v>
      </c>
      <c r="P34" s="18"/>
      <c r="Q34" s="19"/>
      <c r="R34" s="20">
        <f t="shared" si="1"/>
        <v>6.931708436601104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1929.022274071977</v>
      </c>
      <c r="O35" s="39">
        <f t="shared" si="0"/>
        <v>2121924.501479175</v>
      </c>
      <c r="P35" s="18"/>
      <c r="Q35" s="19"/>
      <c r="R35" s="20">
        <f t="shared" si="1"/>
        <v>1.54556323227378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6077.624034329809</v>
      </c>
      <c r="O38" s="39">
        <f t="shared" si="0"/>
        <v>6685386.437762789</v>
      </c>
      <c r="P38" s="18"/>
      <c r="Q38" s="19"/>
      <c r="R38" s="20">
        <f t="shared" si="1"/>
        <v>4.869488742198472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719.7723181818182</v>
      </c>
      <c r="O39" s="39">
        <f t="shared" si="0"/>
        <v>791749.5499999999</v>
      </c>
      <c r="P39" s="18"/>
      <c r="Q39" s="19"/>
      <c r="R39" s="20">
        <f t="shared" si="1"/>
        <v>0.5766929939289926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137291341.89854348</v>
      </c>
      <c r="P41" s="18"/>
      <c r="Q41" s="19"/>
      <c r="R41" s="20">
        <f>SUM(R18:R39)</f>
        <v>99.99999999999996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124810.3108168577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199347028.43668514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181224.5713060774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  <mergeCell ref="D13:O13"/>
    <mergeCell ref="P12:R12"/>
    <mergeCell ref="A12:C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2022-09-23T22:29:58Z</dcterms:modified>
  <cp:category/>
  <cp:version/>
  <cp:contentType/>
  <cp:contentStatus/>
</cp:coreProperties>
</file>