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<sst xmlns="http://schemas.openxmlformats.org/spreadsheetml/2006/main" count="106" uniqueCount="53">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</sst>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1">
        <v>44805</v>
      </c>
      <c r="Q5" s="71"/>
      <c r="R5" s="7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5"/>
      <c r="Q10" s="57" t="s">
        <v>32</v>
      </c>
      <c r="R10" s="45">
        <v>2022</v>
      </c>
    </row>
    <row r="11" spans="1:18" ht="19.5" customHeight="1">
      <c r="A11" s="66" t="s">
        <v>1</v>
      </c>
      <c r="B11" s="67"/>
      <c r="C11" s="67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  <c r="Q11" s="11"/>
      <c r="R11" s="11"/>
    </row>
    <row r="12" spans="1:18" ht="19.5" customHeight="1">
      <c r="A12" s="68" t="s">
        <v>2</v>
      </c>
      <c r="B12" s="69"/>
      <c r="C12" s="69"/>
      <c r="D12" s="82" t="s">
        <v>52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70" t="s">
        <v>43</v>
      </c>
      <c r="Q12" s="70"/>
      <c r="R12" s="70"/>
    </row>
    <row r="13" spans="1:18" ht="19.5" customHeight="1">
      <c r="A13" s="68" t="s">
        <v>3</v>
      </c>
      <c r="B13" s="69"/>
      <c r="C13" s="69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63">
        <v>10.5</v>
      </c>
      <c r="Q13" s="63"/>
      <c r="R13" s="6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4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9" t="s">
        <v>47</v>
      </c>
      <c r="O16" s="9" t="s">
        <v>6</v>
      </c>
      <c r="P16" s="81" t="s">
        <v>5</v>
      </c>
      <c r="Q16" s="81"/>
      <c r="R16" s="8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3476.4832110708694</v>
      </c>
      <c r="O18" s="40">
        <f>+N18*$P$13+0</f>
        <v>36503.07371624413</v>
      </c>
      <c r="P18" s="16"/>
      <c r="Q18" s="17"/>
      <c r="R18" s="18">
        <f>+O18/$O$41*100</f>
        <v>1.8165145704398866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5004.223220952381</v>
      </c>
      <c r="O24" s="40">
        <f t="shared" si="0"/>
        <v>52544.34382</v>
      </c>
      <c r="P24" s="16"/>
      <c r="Q24" s="17"/>
      <c r="R24" s="18">
        <f t="shared" si="1"/>
        <v>2.6147816177123233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570.352241904762</v>
      </c>
      <c r="O25" s="40">
        <f t="shared" si="0"/>
        <v>5988.69854</v>
      </c>
      <c r="P25" s="16"/>
      <c r="Q25" s="17"/>
      <c r="R25" s="18">
        <f t="shared" si="1"/>
        <v>0.2980175927223641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2923.7005293971015</v>
      </c>
      <c r="O26" s="40">
        <f t="shared" si="0"/>
        <v>30698.855558669566</v>
      </c>
      <c r="P26" s="16"/>
      <c r="Q26" s="17"/>
      <c r="R26" s="18">
        <f t="shared" si="1"/>
        <v>1.5276773362057174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22402.978707820297</v>
      </c>
      <c r="O27" s="40">
        <f t="shared" si="0"/>
        <v>235231.2764321131</v>
      </c>
      <c r="P27" s="16"/>
      <c r="Q27" s="17"/>
      <c r="R27" s="18">
        <f t="shared" si="1"/>
        <v>11.705892067712483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10136.656175064565</v>
      </c>
      <c r="O28" s="40">
        <f t="shared" si="0"/>
        <v>106434.88983817793</v>
      </c>
      <c r="P28" s="16"/>
      <c r="Q28" s="17"/>
      <c r="R28" s="18">
        <f t="shared" si="1"/>
        <v>5.296554742133305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1139.7517561822044</v>
      </c>
      <c r="O29" s="40">
        <f t="shared" si="0"/>
        <v>11967.393439913147</v>
      </c>
      <c r="P29" s="16"/>
      <c r="Q29" s="17"/>
      <c r="R29" s="18">
        <f t="shared" si="1"/>
        <v>0.5955373709835005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3669.810388933491</v>
      </c>
      <c r="O32" s="40">
        <f t="shared" si="0"/>
        <v>38533.009083801655</v>
      </c>
      <c r="P32" s="16"/>
      <c r="Q32" s="17"/>
      <c r="R32" s="18">
        <f t="shared" si="1"/>
        <v>1.917530917744869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19152.605063136438</v>
      </c>
      <c r="O33" s="40">
        <f t="shared" si="0"/>
        <v>201102.3531629326</v>
      </c>
      <c r="P33" s="16"/>
      <c r="Q33" s="17"/>
      <c r="R33" s="18">
        <f t="shared" si="1"/>
        <v>10.007523133802602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33530.443771994476</v>
      </c>
      <c r="O34" s="40">
        <f t="shared" si="0"/>
        <v>352069.659605942</v>
      </c>
      <c r="P34" s="16"/>
      <c r="Q34" s="17"/>
      <c r="R34" s="18">
        <f t="shared" si="1"/>
        <v>17.520159300979774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37050.58369088404</v>
      </c>
      <c r="O35" s="40">
        <f t="shared" si="0"/>
        <v>389031.1287542824</v>
      </c>
      <c r="P35" s="16"/>
      <c r="Q35" s="17"/>
      <c r="R35" s="18">
        <f t="shared" si="1"/>
        <v>19.359485155419982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47097.83243815684</v>
      </c>
      <c r="O38" s="40">
        <f t="shared" si="0"/>
        <v>494527.2406006468</v>
      </c>
      <c r="P38" s="16"/>
      <c r="Q38" s="17"/>
      <c r="R38" s="18">
        <f t="shared" si="1"/>
        <v>24.609323176824677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5226.650142857143</v>
      </c>
      <c r="O39" s="40">
        <f t="shared" si="0"/>
        <v>54879.826499999996</v>
      </c>
      <c r="P39" s="16"/>
      <c r="Q39" s="17"/>
      <c r="R39" s="18">
        <f t="shared" si="1"/>
        <v>2.7310030173185176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2009511.7490527234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191382.0713383546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2917811.0596245546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277886.76758329093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1">
        <v>44805</v>
      </c>
      <c r="Q5" s="71"/>
      <c r="R5" s="7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5"/>
      <c r="Q10" s="57" t="s">
        <v>32</v>
      </c>
      <c r="R10" s="45">
        <v>2022</v>
      </c>
    </row>
    <row r="11" spans="1:18" ht="19.5" customHeight="1">
      <c r="A11" s="66" t="s">
        <v>1</v>
      </c>
      <c r="B11" s="67"/>
      <c r="C11" s="67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  <c r="Q11" s="11"/>
      <c r="R11" s="11"/>
    </row>
    <row r="12" spans="1:18" ht="19.5" customHeight="1">
      <c r="A12" s="68" t="s">
        <v>2</v>
      </c>
      <c r="B12" s="69"/>
      <c r="C12" s="69"/>
      <c r="D12" s="82" t="s">
        <v>51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70" t="s">
        <v>43</v>
      </c>
      <c r="Q12" s="70"/>
      <c r="R12" s="70"/>
    </row>
    <row r="13" spans="1:18" ht="19.5" customHeight="1">
      <c r="A13" s="68" t="s">
        <v>3</v>
      </c>
      <c r="B13" s="69"/>
      <c r="C13" s="69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85">
        <v>7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4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9" t="s">
        <v>47</v>
      </c>
      <c r="O16" s="9" t="s">
        <v>6</v>
      </c>
      <c r="P16" s="81" t="s">
        <v>5</v>
      </c>
      <c r="Q16" s="81"/>
      <c r="R16" s="8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2153.6191497764366</v>
      </c>
      <c r="O18" s="40">
        <f>+N18*$P$13+0</f>
        <v>15075.334048435056</v>
      </c>
      <c r="P18" s="16"/>
      <c r="Q18" s="17"/>
      <c r="R18" s="18">
        <f>+O18/$O$41*100</f>
        <v>1.718241377217902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3478.665072857143</v>
      </c>
      <c r="O24" s="40">
        <f t="shared" si="0"/>
        <v>24350.65551</v>
      </c>
      <c r="P24" s="16"/>
      <c r="Q24" s="17"/>
      <c r="R24" s="18">
        <f t="shared" si="1"/>
        <v>2.775414708903546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2192.775397047826</v>
      </c>
      <c r="O26" s="40">
        <f t="shared" si="0"/>
        <v>15349.427779334783</v>
      </c>
      <c r="P26" s="16"/>
      <c r="Q26" s="17"/>
      <c r="R26" s="18">
        <f t="shared" si="1"/>
        <v>1.7494817589006437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14394.942500150935</v>
      </c>
      <c r="O27" s="40">
        <f t="shared" si="0"/>
        <v>100764.59750105655</v>
      </c>
      <c r="P27" s="16"/>
      <c r="Q27" s="17"/>
      <c r="R27" s="18">
        <f t="shared" si="1"/>
        <v>11.484846719067967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8724.171298211306</v>
      </c>
      <c r="O28" s="40">
        <f t="shared" si="0"/>
        <v>61069.19908747914</v>
      </c>
      <c r="P28" s="16"/>
      <c r="Q28" s="17"/>
      <c r="R28" s="18">
        <f t="shared" si="1"/>
        <v>6.960484219356795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854.8138171366534</v>
      </c>
      <c r="O29" s="40">
        <f t="shared" si="0"/>
        <v>5983.696719956573</v>
      </c>
      <c r="P29" s="16"/>
      <c r="Q29" s="17"/>
      <c r="R29" s="18">
        <f t="shared" si="1"/>
        <v>0.6820038123148404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2919.682435242031</v>
      </c>
      <c r="O32" s="40">
        <f t="shared" si="0"/>
        <v>20437.777046694217</v>
      </c>
      <c r="P32" s="16"/>
      <c r="Q32" s="17"/>
      <c r="R32" s="18">
        <f t="shared" si="1"/>
        <v>2.3294365529253223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7497.3692070573725</v>
      </c>
      <c r="O33" s="40">
        <f t="shared" si="0"/>
        <v>52481.584449401606</v>
      </c>
      <c r="P33" s="16"/>
      <c r="Q33" s="17"/>
      <c r="R33" s="18">
        <f t="shared" si="1"/>
        <v>5.981693649586389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28470.678314274053</v>
      </c>
      <c r="O34" s="40">
        <f t="shared" si="0"/>
        <v>199294.74819991837</v>
      </c>
      <c r="P34" s="16"/>
      <c r="Q34" s="17"/>
      <c r="R34" s="18">
        <f t="shared" si="1"/>
        <v>22.715017890755824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28267.26757450967</v>
      </c>
      <c r="O35" s="40">
        <f t="shared" si="0"/>
        <v>197870.8730215677</v>
      </c>
      <c r="P35" s="16"/>
      <c r="Q35" s="17"/>
      <c r="R35" s="18">
        <f t="shared" si="1"/>
        <v>22.5527288668725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22203.26386370251</v>
      </c>
      <c r="O38" s="40">
        <f t="shared" si="0"/>
        <v>155422.84704591756</v>
      </c>
      <c r="P38" s="16"/>
      <c r="Q38" s="17"/>
      <c r="R38" s="18">
        <f t="shared" si="1"/>
        <v>17.71463013033712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4181.320114285715</v>
      </c>
      <c r="O39" s="40">
        <f t="shared" si="0"/>
        <v>29269.240800000007</v>
      </c>
      <c r="P39" s="16"/>
      <c r="Q39" s="17"/>
      <c r="R39" s="18">
        <f t="shared" si="1"/>
        <v>3.3360203137611477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877369.9812097616</v>
      </c>
      <c r="P41" s="16"/>
      <c r="Q41" s="17"/>
      <c r="R41" s="18">
        <f>SUM(R18:R39)</f>
        <v>100.00000000000001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125338.56874425165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1273941.212716574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181991.60181665345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2022-10-20T16:24:30Z</dcterms:modified>
  <cp:category/>
  <cp:version/>
  <cp:contentType/>
  <cp:contentStatus/>
</cp:coreProperties>
</file>