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<sst xmlns="http://schemas.openxmlformats.org/spreadsheetml/2006/main" count="53" uniqueCount="53">
  <si>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</si>
  <si>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</si>
  <si>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</si>
  <si>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</si>
  <si>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</si>
  <si>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</si>
  <si>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</si>
  <si>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</si>
  <si>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</si>
  <si>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</si>
  <si>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</si>
  <si>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</si>
  <si>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</si>
  <si>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</si>
  <si>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</si>
  <si>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</si>
  <si>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</si>
  <si>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</si>
  <si>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</si>
  <si>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</si>
  <si>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</si>
  <si>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</si>
  <si>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</si>
  <si>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</si>
  <si>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</si>
  <si>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</si>
  <si>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</si>
  <si>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</si>
  <si>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</si>
  <si>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</si>
  <si>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</si>
  <si>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</si>
  <si>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</si>
  <si>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</si>
  <si>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</si>
  <si>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</si>
  <si>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</si>
  <si>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</si>
  <si>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</si>
  <si>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</si>
  <si>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</si>
  <si>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</si>
  <si>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</si>
  <si>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</si>
  <si>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</si>
  <si>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</si>
  <si>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</si>
  <si>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</si>
  <si>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</si>
  <si>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</si>
  <si>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</si>
  <si>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</si>
  <si>
    <t>10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</si>
</sst>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00390625" style="0" customWidth="1"/>
    <col min="22" max="22" width="7.421875" style="0" customWidth="1"/>
  </cols>
  <sheetData>
    <row r="5" spans="16:19" ht="33.75" customHeight="1">
      <c r="P5" s="69">
        <v>44835</v>
      </c>
      <c r="Q5" s="69"/>
      <c r="R5" s="69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73" t="s">
        <v>0</v>
      </c>
      <c r="B9" s="74"/>
      <c r="C9" s="75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76" t="s">
        <v>35</v>
      </c>
      <c r="Q9" s="76"/>
      <c r="R9" s="76"/>
    </row>
    <row r="10" spans="1:18" ht="19.5" customHeight="1">
      <c r="A10" s="1" t="s">
        <v>34</v>
      </c>
      <c r="B10" s="11"/>
      <c r="C10" s="1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5"/>
      <c r="Q10" s="54" t="s">
        <v>52</v>
      </c>
      <c r="R10" s="43">
        <v>2022</v>
      </c>
    </row>
    <row r="11" spans="1:18" ht="19.5" customHeight="1">
      <c r="A11" s="79" t="s">
        <v>1</v>
      </c>
      <c r="B11" s="80"/>
      <c r="C11" s="8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2"/>
      <c r="Q11" s="12"/>
      <c r="R11" s="12"/>
    </row>
    <row r="12" spans="1:18" ht="19.5" customHeight="1">
      <c r="A12" s="60" t="s">
        <v>2</v>
      </c>
      <c r="B12" s="61"/>
      <c r="C12" s="61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6" t="s">
        <v>43</v>
      </c>
      <c r="Q12" s="76"/>
      <c r="R12" s="76"/>
    </row>
    <row r="13" spans="1:18" ht="19.5" customHeight="1">
      <c r="A13" s="60" t="s">
        <v>3</v>
      </c>
      <c r="B13" s="6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620</v>
      </c>
      <c r="Q13" s="68"/>
      <c r="R13" s="68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7" t="s">
        <v>47</v>
      </c>
      <c r="O16" s="10" t="s">
        <v>6</v>
      </c>
      <c r="P16" s="81" t="s">
        <v>5</v>
      </c>
      <c r="Q16" s="81"/>
      <c r="R16" s="81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9">
        <v>1999.661175332896</v>
      </c>
      <c r="O18" s="38">
        <f>+N18*$P$13+0</f>
        <v>1239789.9287063954</v>
      </c>
      <c r="P18" s="17"/>
      <c r="Q18" s="18"/>
      <c r="R18" s="19">
        <f>+O18/$O$41*100</f>
        <v>1.3792249498178315</v>
      </c>
      <c r="S18" s="9"/>
      <c r="T18" s="57"/>
      <c r="U18" s="57"/>
      <c r="V18" s="55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0">
        <v>1678.987047298675</v>
      </c>
      <c r="O19" s="38">
        <f aca="true" t="shared" si="0" ref="O19:O39">+N19*$P$13+0</f>
        <v>1040971.9693251784</v>
      </c>
      <c r="P19" s="17"/>
      <c r="Q19" s="18"/>
      <c r="R19" s="19">
        <f aca="true" t="shared" si="1" ref="R19:R39">+O19/$O$41*100</f>
        <v>1.1580466004045884</v>
      </c>
      <c r="S19" s="9"/>
      <c r="T19" s="57"/>
      <c r="U19" s="57"/>
      <c r="V19" s="55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0">
        <v>26511.143427593703</v>
      </c>
      <c r="O20" s="38">
        <f t="shared" si="0"/>
        <v>16436908.925108096</v>
      </c>
      <c r="P20" s="17"/>
      <c r="Q20" s="18"/>
      <c r="R20" s="19">
        <f t="shared" si="1"/>
        <v>18.285513023199584</v>
      </c>
      <c r="S20" s="9"/>
      <c r="T20" s="57"/>
      <c r="U20" s="57"/>
      <c r="V20" s="55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0">
        <v>6299.492494408982</v>
      </c>
      <c r="O21" s="38">
        <f t="shared" si="0"/>
        <v>3905685.3465335686</v>
      </c>
      <c r="P21" s="17"/>
      <c r="Q21" s="18"/>
      <c r="R21" s="19">
        <f t="shared" si="1"/>
        <v>4.344944696959783</v>
      </c>
      <c r="S21" s="9"/>
      <c r="T21" s="57"/>
      <c r="U21" s="57"/>
      <c r="V21" s="55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0">
        <v>770.4375998982298</v>
      </c>
      <c r="O22" s="38">
        <f t="shared" si="0"/>
        <v>477671.31193690246</v>
      </c>
      <c r="P22" s="17"/>
      <c r="Q22" s="18"/>
      <c r="R22" s="19">
        <f t="shared" si="1"/>
        <v>0.531393404625415</v>
      </c>
      <c r="S22" s="9"/>
      <c r="T22" s="57"/>
      <c r="U22" s="57"/>
      <c r="V22" s="55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0">
        <v>7394.048188285223</v>
      </c>
      <c r="O23" s="38">
        <f t="shared" si="0"/>
        <v>4584309.876736838</v>
      </c>
      <c r="P23" s="17"/>
      <c r="Q23" s="18"/>
      <c r="R23" s="19">
        <f t="shared" si="1"/>
        <v>5.099891855299226</v>
      </c>
      <c r="S23" s="9"/>
      <c r="T23" s="57"/>
      <c r="U23" s="57"/>
      <c r="V23" s="55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0">
        <v>5163.136737399816</v>
      </c>
      <c r="O24" s="38">
        <f t="shared" si="0"/>
        <v>3201144.777187886</v>
      </c>
      <c r="P24" s="17"/>
      <c r="Q24" s="18"/>
      <c r="R24" s="19">
        <f t="shared" si="1"/>
        <v>3.5611668093507722</v>
      </c>
      <c r="S24" s="9"/>
      <c r="T24" s="57"/>
      <c r="U24" s="57"/>
      <c r="V24" s="55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0">
        <v>2990.573993569832</v>
      </c>
      <c r="O25" s="38">
        <f t="shared" si="0"/>
        <v>1854155.876013296</v>
      </c>
      <c r="P25" s="17"/>
      <c r="Q25" s="18"/>
      <c r="R25" s="19">
        <f t="shared" si="1"/>
        <v>2.062686577650438</v>
      </c>
      <c r="S25" s="9"/>
      <c r="T25" s="57"/>
      <c r="U25" s="57"/>
      <c r="V25" s="55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0">
        <v>5105.6894773982385</v>
      </c>
      <c r="O26" s="38">
        <f t="shared" si="0"/>
        <v>3165527.4759869077</v>
      </c>
      <c r="P26" s="17"/>
      <c r="Q26" s="18"/>
      <c r="R26" s="19">
        <f t="shared" si="1"/>
        <v>3.5215437495693274</v>
      </c>
      <c r="S26" s="9"/>
      <c r="T26" s="57"/>
      <c r="U26" s="57"/>
      <c r="V26" s="55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0">
        <v>1789.7454086145622</v>
      </c>
      <c r="O27" s="38">
        <f t="shared" si="0"/>
        <v>1109642.1533410286</v>
      </c>
      <c r="P27" s="17"/>
      <c r="Q27" s="18"/>
      <c r="R27" s="19">
        <f t="shared" si="1"/>
        <v>1.2344398900339573</v>
      </c>
      <c r="S27" s="9"/>
      <c r="T27" s="57"/>
      <c r="U27" s="57"/>
      <c r="V27" s="55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0">
        <v>10290.978027832785</v>
      </c>
      <c r="O28" s="38">
        <f t="shared" si="0"/>
        <v>6380406.377256327</v>
      </c>
      <c r="P28" s="17"/>
      <c r="Q28" s="18"/>
      <c r="R28" s="19">
        <f t="shared" si="1"/>
        <v>7.097989313940242</v>
      </c>
      <c r="S28" s="9"/>
      <c r="T28" s="57"/>
      <c r="U28" s="57"/>
      <c r="V28" s="55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0">
        <v>538.915863774024</v>
      </c>
      <c r="O29" s="38">
        <f t="shared" si="0"/>
        <v>334127.83553989494</v>
      </c>
      <c r="P29" s="17"/>
      <c r="Q29" s="18"/>
      <c r="R29" s="19">
        <f t="shared" si="1"/>
        <v>0.3717060741783028</v>
      </c>
      <c r="S29" s="9"/>
      <c r="T29" s="57"/>
      <c r="U29" s="57"/>
      <c r="V29" s="55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0">
        <v>40104.290646979396</v>
      </c>
      <c r="O30" s="38">
        <f t="shared" si="0"/>
        <v>24864660.201127227</v>
      </c>
      <c r="P30" s="17"/>
      <c r="Q30" s="18"/>
      <c r="R30" s="19">
        <f t="shared" si="1"/>
        <v>27.661105259920653</v>
      </c>
      <c r="S30" s="9"/>
      <c r="T30" s="57"/>
      <c r="U30" s="57"/>
      <c r="V30" s="55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0">
        <v>5404.818526354792</v>
      </c>
      <c r="O31" s="38">
        <f t="shared" si="0"/>
        <v>3350987.486339971</v>
      </c>
      <c r="P31" s="17"/>
      <c r="Q31" s="18"/>
      <c r="R31" s="19">
        <f t="shared" si="1"/>
        <v>3.7278618261642165</v>
      </c>
      <c r="S31" s="9"/>
      <c r="T31" s="57"/>
      <c r="U31" s="57"/>
      <c r="V31" s="55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>
        <v>4331.122145337525</v>
      </c>
      <c r="O32" s="38">
        <f t="shared" si="0"/>
        <v>2685295.730109265</v>
      </c>
      <c r="P32" s="17"/>
      <c r="Q32" s="18"/>
      <c r="R32" s="19">
        <f t="shared" si="1"/>
        <v>2.9873019475729854</v>
      </c>
      <c r="S32" s="9"/>
      <c r="T32" s="57"/>
      <c r="U32" s="57"/>
      <c r="V32" s="55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0">
        <v>12369.660050939583</v>
      </c>
      <c r="O33" s="38">
        <f t="shared" si="0"/>
        <v>7669189.231582541</v>
      </c>
      <c r="P33" s="17"/>
      <c r="Q33" s="18"/>
      <c r="R33" s="19">
        <f t="shared" si="1"/>
        <v>8.531717259640551</v>
      </c>
      <c r="S33" s="9"/>
      <c r="T33" s="57"/>
      <c r="U33" s="57"/>
      <c r="V33" s="55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>
        <v>8456.559088440603</v>
      </c>
      <c r="O34" s="38">
        <f t="shared" si="0"/>
        <v>5243066.634833174</v>
      </c>
      <c r="P34" s="17"/>
      <c r="Q34" s="18"/>
      <c r="R34" s="19">
        <f t="shared" si="1"/>
        <v>5.832736779741859</v>
      </c>
      <c r="S34" s="9"/>
      <c r="T34" s="57"/>
      <c r="U34" s="57"/>
      <c r="V34" s="55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0">
        <v>1574.7543493067808</v>
      </c>
      <c r="O35" s="38">
        <f t="shared" si="0"/>
        <v>976347.6965702041</v>
      </c>
      <c r="P35" s="17"/>
      <c r="Q35" s="18"/>
      <c r="R35" s="19">
        <f t="shared" si="1"/>
        <v>1.0861542521254783</v>
      </c>
      <c r="S35" s="9"/>
      <c r="T35" s="57"/>
      <c r="U35" s="57"/>
      <c r="V35" s="55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1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7"/>
      <c r="U36" s="57"/>
      <c r="V36" s="55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0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7"/>
      <c r="U37" s="57"/>
      <c r="V37" s="55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0">
        <v>1444.0689997707516</v>
      </c>
      <c r="O38" s="38">
        <f t="shared" si="0"/>
        <v>895322.779857866</v>
      </c>
      <c r="P38" s="17"/>
      <c r="Q38" s="18"/>
      <c r="R38" s="19">
        <f t="shared" si="1"/>
        <v>0.9960167343903804</v>
      </c>
      <c r="S38" s="9"/>
      <c r="T38" s="57"/>
      <c r="U38" s="57"/>
      <c r="V38" s="55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>
        <v>766.3281483870968</v>
      </c>
      <c r="O39" s="38">
        <f t="shared" si="0"/>
        <v>475123.452</v>
      </c>
      <c r="P39" s="17"/>
      <c r="Q39" s="18"/>
      <c r="R39" s="19">
        <f t="shared" si="1"/>
        <v>0.5285589954144256</v>
      </c>
      <c r="S39" s="9"/>
      <c r="T39" s="57"/>
      <c r="U39" s="57"/>
      <c r="V39" s="55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8"/>
      <c r="U40" s="58"/>
      <c r="V40" s="55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89890335.06609255</v>
      </c>
      <c r="P41" s="17"/>
      <c r="Q41" s="18"/>
      <c r="R41" s="19">
        <f>SUM(R18:R39)</f>
        <v>100.00000000000001</v>
      </c>
      <c r="T41" s="58"/>
      <c r="U41" s="58"/>
      <c r="V41" s="56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144984.41139692347</v>
      </c>
      <c r="P42" s="41"/>
      <c r="Q42" s="42"/>
      <c r="R42" s="42"/>
      <c r="S42" s="53"/>
      <c r="T42" s="58"/>
      <c r="U42" s="57"/>
      <c r="V42" s="59">
        <f>+U42/O42</f>
        <v>0</v>
      </c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8"/>
      <c r="U43" s="57"/>
      <c r="V43" s="56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130520766.5159664</v>
      </c>
      <c r="P44" s="41"/>
      <c r="Q44" s="42"/>
      <c r="R44" s="42"/>
      <c r="T44" s="58"/>
      <c r="U44" s="57"/>
      <c r="V44" s="56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8"/>
      <c r="U45" s="57"/>
      <c r="V45" s="56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210517.3653483329</v>
      </c>
      <c r="P46" s="41"/>
      <c r="Q46" s="42"/>
      <c r="R46" s="42"/>
      <c r="S46" s="53"/>
      <c r="T46" s="58"/>
      <c r="U46" s="57"/>
      <c r="V46" s="55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B16:M16"/>
    <mergeCell ref="A11:C11"/>
    <mergeCell ref="A13:C13"/>
    <mergeCell ref="P12:R12"/>
    <mergeCell ref="P16:R16"/>
    <mergeCell ref="A12:C12"/>
    <mergeCell ref="D11:O11"/>
    <mergeCell ref="D12:O12"/>
    <mergeCell ref="D13:O13"/>
    <mergeCell ref="P13:R13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2022-11-10T19:15:18Z</dcterms:modified>
  <cp:category/>
  <cp:version/>
  <cp:contentType/>
  <cp:contentStatus/>
</cp:coreProperties>
</file>