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6" sheetId="1" r:id="rId1"/>
  </sheets>
  <definedNames>
    <definedName name="_xlnm.Print_Area" localSheetId="0">'Mod.6'!$A$1:$R$52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<sst xmlns="http://schemas.openxmlformats.org/spreadsheetml/2006/main" count="53" uniqueCount="52">
  <si>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</si>
  <si>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</si>
  <si>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</si>
  <si>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</si>
  <si>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</si>
  <si>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</si>
  <si>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</si>
  <si>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</si>
  <si>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</si>
  <si>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</si>
  <si>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</si>
  <si>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</si>
  <si>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</si>
  <si>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</si>
  <si>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</si>
  <si>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</si>
  <si>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</si>
  <si>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</si>
  <si>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</si>
  <si>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</si>
  <si>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</si>
  <si>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</si>
  <si>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</si>
  <si>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</si>
  <si>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</si>
  <si>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</si>
  <si>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</si>
  <si>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</si>
  <si>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</si>
  <si>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</si>
  <si>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</si>
  <si>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</si>
  <si>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</si>
  <si>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</si>
  <si>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</si>
  <si>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</si>
  <si>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</si>
  <si>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</si>
  <si>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</si>
  <si>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</si>
  <si>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</si>
  <si>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</si>
  <si>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</si>
  <si>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</si>
  <si>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</si>
  <si>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</si>
  <si>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</si>
  <si>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</si>
  <si>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</si>
  <si>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</si>
  <si>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</si>
  <si>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chapas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</si>
</sst>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8.140625" style="0" customWidth="1"/>
    <col min="22" max="22" width="6.28125" style="0" customWidth="1"/>
    <col min="23" max="23" width="3.7109375" style="0" customWidth="1"/>
    <col min="24" max="24" width="8.28125" style="0" customWidth="1"/>
  </cols>
  <sheetData>
    <row r="5" spans="16:20" ht="33.75" customHeight="1">
      <c r="P5" s="75">
        <v>44805</v>
      </c>
      <c r="Q5" s="75"/>
      <c r="R5" s="75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9" t="s">
        <v>0</v>
      </c>
      <c r="B9" s="80"/>
      <c r="C9" s="81"/>
      <c r="D9" s="76"/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  <c r="P9" s="74" t="s">
        <v>35</v>
      </c>
      <c r="Q9" s="74"/>
      <c r="R9" s="74"/>
    </row>
    <row r="10" spans="1:18" ht="19.5" customHeight="1">
      <c r="A10" s="1" t="s">
        <v>34</v>
      </c>
      <c r="B10" s="14"/>
      <c r="C10" s="14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  <c r="P10" s="6"/>
      <c r="Q10" s="57" t="s">
        <v>32</v>
      </c>
      <c r="R10" s="46">
        <v>2022</v>
      </c>
    </row>
    <row r="11" spans="1:18" ht="19.5" customHeight="1">
      <c r="A11" s="70" t="s">
        <v>1</v>
      </c>
      <c r="B11" s="71"/>
      <c r="C11" s="71"/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  <c r="P11" s="15"/>
      <c r="Q11" s="15"/>
      <c r="R11" s="15"/>
    </row>
    <row r="12" spans="1:18" ht="19.5" customHeight="1">
      <c r="A12" s="72" t="s">
        <v>2</v>
      </c>
      <c r="B12" s="73"/>
      <c r="C12" s="73"/>
      <c r="D12" s="64" t="s">
        <v>51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74" t="s">
        <v>43</v>
      </c>
      <c r="Q12" s="74"/>
      <c r="R12" s="74"/>
    </row>
    <row r="13" spans="1:18" ht="19.5" customHeight="1">
      <c r="A13" s="72" t="s">
        <v>3</v>
      </c>
      <c r="B13" s="73"/>
      <c r="C13" s="73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  <c r="P13" s="67">
        <v>850</v>
      </c>
      <c r="Q13" s="67"/>
      <c r="R13" s="67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68" t="s">
        <v>33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50" t="s">
        <v>47</v>
      </c>
      <c r="O16" s="13" t="s">
        <v>6</v>
      </c>
      <c r="P16" s="60" t="s">
        <v>5</v>
      </c>
      <c r="Q16" s="60"/>
      <c r="R16" s="60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1593.0112008547364</v>
      </c>
      <c r="O18" s="41">
        <f>+N18*$P$13+0</f>
        <v>1354059.520726526</v>
      </c>
      <c r="P18" s="20"/>
      <c r="Q18" s="21"/>
      <c r="R18" s="22">
        <f>+O18/$O$41*100</f>
        <v>2.496890121906841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1205.8481798682353</v>
      </c>
      <c r="O19" s="41">
        <f aca="true" t="shared" si="0" ref="O19:O39">+N19*$P$13+0</f>
        <v>1024970.952888</v>
      </c>
      <c r="P19" s="20"/>
      <c r="Q19" s="21"/>
      <c r="R19" s="22">
        <f aca="true" t="shared" si="1" ref="R19:R39">+O19/$O$41*100</f>
        <v>1.8900497417826356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21978.324188442053</v>
      </c>
      <c r="O20" s="41">
        <f t="shared" si="0"/>
        <v>18681575.560175747</v>
      </c>
      <c r="P20" s="20"/>
      <c r="Q20" s="21"/>
      <c r="R20" s="22">
        <f t="shared" si="1"/>
        <v>34.448885565112434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7856.54737777735</v>
      </c>
      <c r="O21" s="41">
        <f t="shared" si="0"/>
        <v>6678065.271110748</v>
      </c>
      <c r="P21" s="20"/>
      <c r="Q21" s="21"/>
      <c r="R21" s="22">
        <f t="shared" si="1"/>
        <v>12.314373890993245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311.7328850628682</v>
      </c>
      <c r="O22" s="41">
        <f t="shared" si="0"/>
        <v>264972.952303438</v>
      </c>
      <c r="P22" s="20"/>
      <c r="Q22" s="21"/>
      <c r="R22" s="22">
        <f t="shared" si="1"/>
        <v>0.4886109783593252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10076.378911581873</v>
      </c>
      <c r="O23" s="41">
        <f t="shared" si="0"/>
        <v>8564922.074844591</v>
      </c>
      <c r="P23" s="20"/>
      <c r="Q23" s="21"/>
      <c r="R23" s="22">
        <f t="shared" si="1"/>
        <v>15.793743920582415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3710.533794507392</v>
      </c>
      <c r="O24" s="41">
        <f t="shared" si="0"/>
        <v>3153953.725331283</v>
      </c>
      <c r="P24" s="20"/>
      <c r="Q24" s="21"/>
      <c r="R24" s="22">
        <f t="shared" si="1"/>
        <v>5.8159008383217605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634.0444649852706</v>
      </c>
      <c r="O25" s="41">
        <f t="shared" si="0"/>
        <v>538937.79523748</v>
      </c>
      <c r="P25" s="20"/>
      <c r="Q25" s="21"/>
      <c r="R25" s="22">
        <f t="shared" si="1"/>
        <v>0.9938030320326627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582.865994112845</v>
      </c>
      <c r="O26" s="41">
        <f t="shared" si="0"/>
        <v>495436.0949959182</v>
      </c>
      <c r="P26" s="20"/>
      <c r="Q26" s="21"/>
      <c r="R26" s="22">
        <f t="shared" si="1"/>
        <v>0.9135857565313404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329.9943436631799</v>
      </c>
      <c r="O27" s="41">
        <f t="shared" si="0"/>
        <v>280495.19211370294</v>
      </c>
      <c r="P27" s="20"/>
      <c r="Q27" s="21"/>
      <c r="R27" s="22">
        <f t="shared" si="1"/>
        <v>0.5172340386154389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770.7249927644338</v>
      </c>
      <c r="O28" s="41">
        <f t="shared" si="0"/>
        <v>655116.2438497687</v>
      </c>
      <c r="P28" s="20"/>
      <c r="Q28" s="21"/>
      <c r="R28" s="22">
        <f t="shared" si="1"/>
        <v>1.2080364658501355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242.301255014446</v>
      </c>
      <c r="O29" s="41">
        <f t="shared" si="0"/>
        <v>205956.0667622791</v>
      </c>
      <c r="P29" s="20"/>
      <c r="Q29" s="21"/>
      <c r="R29" s="22">
        <f t="shared" si="1"/>
        <v>0.37978365114230567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2541.374612117282</v>
      </c>
      <c r="O30" s="41">
        <f t="shared" si="0"/>
        <v>2160168.4202996898</v>
      </c>
      <c r="P30" s="20"/>
      <c r="Q30" s="21"/>
      <c r="R30" s="22">
        <f t="shared" si="1"/>
        <v>3.9833575317334557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2723.8415332848735</v>
      </c>
      <c r="O31" s="41">
        <f t="shared" si="0"/>
        <v>2315265.3032921427</v>
      </c>
      <c r="P31" s="20"/>
      <c r="Q31" s="21"/>
      <c r="R31" s="22">
        <f t="shared" si="1"/>
        <v>4.26935668402671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3735.8777272701846</v>
      </c>
      <c r="O32" s="41">
        <f t="shared" si="0"/>
        <v>3175496.0681796568</v>
      </c>
      <c r="P32" s="20"/>
      <c r="Q32" s="21"/>
      <c r="R32" s="22">
        <f t="shared" si="1"/>
        <v>5.855624987989844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1950.4708413191627</v>
      </c>
      <c r="O33" s="41">
        <f t="shared" si="0"/>
        <v>1657900.2151212883</v>
      </c>
      <c r="P33" s="20"/>
      <c r="Q33" s="21"/>
      <c r="R33" s="22">
        <f t="shared" si="1"/>
        <v>3.057173341997888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2063.743566149694</v>
      </c>
      <c r="O34" s="41">
        <f t="shared" si="0"/>
        <v>1754182.0312272399</v>
      </c>
      <c r="P34" s="20"/>
      <c r="Q34" s="21"/>
      <c r="R34" s="22">
        <f t="shared" si="1"/>
        <v>3.2347173213240046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556.6823497620015</v>
      </c>
      <c r="O38" s="41">
        <f t="shared" si="0"/>
        <v>473179.9972977013</v>
      </c>
      <c r="P38" s="20"/>
      <c r="Q38" s="21"/>
      <c r="R38" s="22">
        <f t="shared" si="1"/>
        <v>0.8725454406188949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935.5136705882354</v>
      </c>
      <c r="O39" s="41">
        <f t="shared" si="0"/>
        <v>795186.6200000001</v>
      </c>
      <c r="P39" s="20"/>
      <c r="Q39" s="21"/>
      <c r="R39" s="22">
        <f t="shared" si="1"/>
        <v>1.4663266910786645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12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54229840.1057572</v>
      </c>
      <c r="P41" s="20"/>
      <c r="Q41" s="21"/>
      <c r="R41" s="22">
        <f>SUM(R18:R39)</f>
        <v>100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63799.81188912612</v>
      </c>
      <c r="P42" s="44"/>
      <c r="Q42" s="45"/>
      <c r="R42" s="45"/>
      <c r="T42" s="12"/>
      <c r="U42" s="56"/>
      <c r="V42" s="58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78741727.83355947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92637.32686301114</v>
      </c>
      <c r="P46" s="44"/>
      <c r="Q46" s="45"/>
      <c r="R46" s="45"/>
      <c r="T46" s="12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2022-10-20T16:06:26Z</dcterms:modified>
  <cp:category/>
  <cp:version/>
  <cp:contentType/>
  <cp:contentStatus/>
</cp:coreProperties>
</file>