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11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E23" i="8"/>
  <c r="F23" i="8"/>
  <c r="I20" i="1"/>
  <c r="J19" i="1"/>
  <c r="E21" i="2"/>
  <c r="G21" i="2"/>
  <c r="H20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H28" i="2"/>
  <c r="M26" i="8"/>
  <c r="N26" i="8"/>
  <c r="H32" i="2"/>
  <c r="M25" i="8"/>
  <c r="N25" i="8"/>
  <c r="M23" i="8"/>
  <c r="N23" i="8"/>
  <c r="M24" i="8"/>
  <c r="N24" i="8"/>
  <c r="M22" i="8"/>
  <c r="N22" i="8"/>
  <c r="H36" i="2"/>
  <c r="M21" i="8"/>
  <c r="N21" i="8"/>
  <c r="E20" i="8"/>
  <c r="F20" i="8"/>
  <c r="M19" i="8"/>
  <c r="N19" i="8"/>
  <c r="H38" i="2"/>
  <c r="N28" i="8"/>
  <c r="N30" i="8"/>
  <c r="M20" i="8"/>
  <c r="N2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<sst xmlns="http://schemas.openxmlformats.org/spreadsheetml/2006/main" count="258" uniqueCount="189">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</sst>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0" fontId="47" fillId="0" borderId="0" xfId="2" applyNumberFormat="1" applyFont="1" applyAlignment="1">
      <alignment horizontal="left"/>
    </xf>
    <xf numFmtId="4" fontId="48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7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7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7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7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7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2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3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4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4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5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5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5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5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5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5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5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6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6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6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4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4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4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4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4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4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44866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35809.279226999999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3978.8088029999999</v>
      </c>
      <c r="G18" s="89">
        <f>+E18*F18</f>
        <v>35809.279226999999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205561.01861824034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25725.515188613866</v>
      </c>
      <c r="G21" s="89">
        <f>+E21*F21</f>
        <v>69458.891009257437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33605.463607156271</v>
      </c>
      <c r="G22" s="89">
        <f>+E22*F22</f>
        <v>136102.1276089829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1254322.2509126856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36805.230367156269</v>
      </c>
      <c r="G26" s="89">
        <f>+E26*F26</f>
        <v>1254322.2509126856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40923.661659049591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2194.3922669256199</v>
      </c>
      <c r="G29" s="89">
        <f>+E29*F29</f>
        <v>29624.29560349587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1883.2276759256199</v>
      </c>
      <c r="G30" s="89">
        <f>+E30*F30</f>
        <v>11299.366055553719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620939.16767999995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3180.1592120000005</v>
      </c>
      <c r="G33" s="89">
        <f>+E33*F33</f>
        <v>361266.08648320002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2285.8545880000001</v>
      </c>
      <c r="G34" s="89">
        <f>+E34*F34</f>
        <v>259673.08119679999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2157555.3780969754</v>
      </c>
      <c r="K36" s="196"/>
      <c r="L36" s="195"/>
      <c r="M36" s="194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3132770.4089968088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44866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35809.279226999999</v>
      </c>
      <c r="F19" s="89">
        <f>+E19*'4-presupuesto'!H37</f>
        <v>51995.073437604005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51995.073437604005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69458.891009257437</v>
      </c>
      <c r="F20" s="89">
        <f>+E20*'4-presupuesto'!H37</f>
        <v>100854.30974544182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33281.922215995801</v>
      </c>
      <c r="N20" s="153">
        <f t="shared" ref="N20:N26" si="1">+F20-M20</f>
        <v>67572.387529446016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136102.1276089829</v>
      </c>
      <c r="F21" s="89">
        <f>+E21*'4-presupuesto'!H37</f>
        <v>197620.28928824319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65214.695465120254</v>
      </c>
      <c r="N21" s="153">
        <f>+F21-M21</f>
        <v>132405.59382312294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1254322.2509126856</v>
      </c>
      <c r="F22" s="89">
        <f>+E22*'4-presupuesto'!H37</f>
        <v>1821275.9083252198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601021.04974732257</v>
      </c>
      <c r="N22" s="153">
        <f t="shared" si="1"/>
        <v>1220254.8585778973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29624.29560349587</v>
      </c>
      <c r="F23" s="89">
        <f>+E23*'4-presupuesto'!H37</f>
        <v>43014.477216276005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36183.778234331381</v>
      </c>
      <c r="N23" s="153">
        <f t="shared" si="1"/>
        <v>6830.6989819446244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11299.366055553719</v>
      </c>
      <c r="F24" s="89">
        <f>+E24*'4-presupuesto'!H37</f>
        <v>16406.679512664003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10300.113398050462</v>
      </c>
      <c r="N24" s="153">
        <f t="shared" si="1"/>
        <v>6106.5661146135408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361266.08648320002</v>
      </c>
      <c r="F25" s="89">
        <f>+E25*'4-presupuesto'!H37</f>
        <v>524558.35757360654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441258.49039091787</v>
      </c>
      <c r="N25" s="153">
        <f t="shared" si="1"/>
        <v>83299.867182688671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259673.08119679999</v>
      </c>
      <c r="F26" s="89">
        <f>+E26*'4-presupuesto'!H37</f>
        <v>377045.31389775366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189276.74757667235</v>
      </c>
      <c r="N26" s="153">
        <f t="shared" si="1"/>
        <v>187768.56632108131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1756233.6119683983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878116.80598419916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2022-12-23T10:49:43Z</dcterms:modified>
</cp:coreProperties>
</file>