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<sst xmlns="http://schemas.openxmlformats.org/spreadsheetml/2006/main" count="106" uniqueCount="54">
  <si>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</si>
  <si>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</si>
  <si>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</si>
  <si>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</si>
  <si>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</si>
  <si>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</si>
  <si>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</si>
  <si>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</si>
  <si>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</si>
  <si>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</si>
  <si>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</si>
  <si>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</si>
  <si>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</si>
  <si>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</si>
  <si>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</si>
  <si>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</si>
  <si>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</si>
  <si>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</si>
  <si>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</si>
  <si>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</si>
  <si>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</si>
  <si>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</si>
  <si>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</si>
  <si>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</si>
  <si>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</si>
  <si>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</si>
  <si>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</si>
  <si>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</si>
  <si>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</si>
  <si>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</si>
  <si>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</si>
  <si>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</si>
  <si>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</si>
  <si>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</si>
  <si>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</si>
  <si>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</si>
  <si>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</si>
  <si>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</si>
  <si>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</si>
  <si>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</si>
  <si>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</si>
  <si>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</si>
  <si>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</si>
  <si>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</si>
  <si>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</si>
  <si>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</si>
  <si>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</si>
  <si>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</si>
  <si>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</si>
  <si>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</si>
  <si>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</si>
  <si>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</si>
  <si>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</si>
  <si>
    <t>11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</si>
</sst>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2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8.28125" style="0" customWidth="1"/>
    <col min="22" max="23" width="6.7109375" style="0" customWidth="1"/>
  </cols>
  <sheetData>
    <row r="5" spans="16:19" ht="33.75" customHeight="1">
      <c r="P5" s="63">
        <v>44866</v>
      </c>
      <c r="Q5" s="63"/>
      <c r="R5" s="63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73" t="s">
        <v>35</v>
      </c>
      <c r="Q9" s="73"/>
      <c r="R9" s="73"/>
    </row>
    <row r="10" spans="1:18" ht="19.5" customHeight="1">
      <c r="A10" s="1" t="s">
        <v>34</v>
      </c>
      <c r="B10" s="10"/>
      <c r="C10" s="10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5"/>
      <c r="Q10" s="57" t="s">
        <v>53</v>
      </c>
      <c r="R10" s="45">
        <v>2022</v>
      </c>
    </row>
    <row r="11" spans="1:18" ht="19.5" customHeight="1">
      <c r="A11" s="83" t="s">
        <v>1</v>
      </c>
      <c r="B11" s="84"/>
      <c r="C11" s="84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1"/>
      <c r="Q11" s="11"/>
      <c r="R11" s="11"/>
    </row>
    <row r="12" spans="1:18" ht="19.5" customHeight="1">
      <c r="A12" s="75" t="s">
        <v>2</v>
      </c>
      <c r="B12" s="76"/>
      <c r="C12" s="76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73" t="s">
        <v>43</v>
      </c>
      <c r="Q12" s="73"/>
      <c r="R12" s="73"/>
    </row>
    <row r="13" spans="1:18" ht="19.5" customHeight="1">
      <c r="A13" s="75" t="s">
        <v>3</v>
      </c>
      <c r="B13" s="76"/>
      <c r="C13" s="7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80">
        <v>9</v>
      </c>
      <c r="Q13" s="80"/>
      <c r="R13" s="80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49" t="s">
        <v>47</v>
      </c>
      <c r="O16" s="9" t="s">
        <v>6</v>
      </c>
      <c r="P16" s="74" t="s">
        <v>5</v>
      </c>
      <c r="Q16" s="74"/>
      <c r="R16" s="74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6027.760085392741</v>
      </c>
      <c r="O18" s="40">
        <f>+N18*$P$13+0</f>
        <v>54249.84076853467</v>
      </c>
      <c r="P18" s="16"/>
      <c r="Q18" s="17"/>
      <c r="R18" s="18">
        <f>+O18/$O$41*100</f>
        <v>1.8128421354748099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21523.00420160836</v>
      </c>
      <c r="O21" s="40">
        <f t="shared" si="0"/>
        <v>193707.03781447525</v>
      </c>
      <c r="P21" s="16"/>
      <c r="Q21" s="17"/>
      <c r="R21" s="18">
        <f t="shared" si="1"/>
        <v>6.473019553852198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11587.893407666668</v>
      </c>
      <c r="O24" s="40">
        <f t="shared" si="0"/>
        <v>104291.04066900001</v>
      </c>
      <c r="P24" s="16"/>
      <c r="Q24" s="17"/>
      <c r="R24" s="18">
        <f t="shared" si="1"/>
        <v>3.4850460425118586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759.9443102222223</v>
      </c>
      <c r="O25" s="40">
        <f t="shared" si="0"/>
        <v>6839.498792</v>
      </c>
      <c r="P25" s="16"/>
      <c r="Q25" s="17"/>
      <c r="R25" s="18">
        <f t="shared" si="1"/>
        <v>0.2285524053161487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4020.7591351884057</v>
      </c>
      <c r="O26" s="40">
        <f t="shared" si="0"/>
        <v>36186.83221669565</v>
      </c>
      <c r="P26" s="16"/>
      <c r="Q26" s="17"/>
      <c r="R26" s="18">
        <f t="shared" si="1"/>
        <v>1.209238833929118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43094.85751224</v>
      </c>
      <c r="O27" s="40">
        <f t="shared" si="0"/>
        <v>387853.71761016</v>
      </c>
      <c r="P27" s="16"/>
      <c r="Q27" s="17"/>
      <c r="R27" s="18">
        <f t="shared" si="1"/>
        <v>12.960730422863472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10986.507651177779</v>
      </c>
      <c r="O28" s="40">
        <f t="shared" si="0"/>
        <v>98878.5688606</v>
      </c>
      <c r="P28" s="16"/>
      <c r="Q28" s="17"/>
      <c r="R28" s="18">
        <f t="shared" si="1"/>
        <v>3.304179945720878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2240.917513719111</v>
      </c>
      <c r="O29" s="40">
        <f t="shared" si="0"/>
        <v>20168.257623472</v>
      </c>
      <c r="P29" s="16"/>
      <c r="Q29" s="17"/>
      <c r="R29" s="18">
        <f t="shared" si="1"/>
        <v>0.6739534476227856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24116.589200313527</v>
      </c>
      <c r="O30" s="40">
        <f t="shared" si="0"/>
        <v>217049.30280282174</v>
      </c>
      <c r="P30" s="16"/>
      <c r="Q30" s="17"/>
      <c r="R30" s="18">
        <f t="shared" si="1"/>
        <v>7.2530373549889795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20548.541691779352</v>
      </c>
      <c r="O31" s="40">
        <f t="shared" si="0"/>
        <v>184936.87522601418</v>
      </c>
      <c r="P31" s="16"/>
      <c r="Q31" s="17"/>
      <c r="R31" s="18">
        <f t="shared" si="1"/>
        <v>6.179951038809688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7390.951404242423</v>
      </c>
      <c r="O32" s="40">
        <f t="shared" si="0"/>
        <v>66518.56263818181</v>
      </c>
      <c r="P32" s="16"/>
      <c r="Q32" s="17"/>
      <c r="R32" s="18">
        <f t="shared" si="1"/>
        <v>2.2228204070906363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29344.39910283714</v>
      </c>
      <c r="O33" s="40">
        <f t="shared" si="0"/>
        <v>264099.59192553425</v>
      </c>
      <c r="P33" s="16"/>
      <c r="Q33" s="17"/>
      <c r="R33" s="18">
        <f t="shared" si="1"/>
        <v>8.825295363484315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120711.07456426958</v>
      </c>
      <c r="O34" s="40">
        <f t="shared" si="0"/>
        <v>1086399.6710784263</v>
      </c>
      <c r="P34" s="16"/>
      <c r="Q34" s="17"/>
      <c r="R34" s="18">
        <f t="shared" si="1"/>
        <v>36.30372129754257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20674.244562506858</v>
      </c>
      <c r="O38" s="40">
        <f t="shared" si="0"/>
        <v>186068.2010625617</v>
      </c>
      <c r="P38" s="16"/>
      <c r="Q38" s="17"/>
      <c r="R38" s="18">
        <f t="shared" si="1"/>
        <v>6.217756037246369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9475.864546111112</v>
      </c>
      <c r="O39" s="40">
        <f t="shared" si="0"/>
        <v>85282.78091500001</v>
      </c>
      <c r="P39" s="16"/>
      <c r="Q39" s="17"/>
      <c r="R39" s="18">
        <f t="shared" si="1"/>
        <v>2.8498557135461793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2992529.7800034774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332503.30888927524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4345153.240565049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482794.80450722773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10.0039062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9.28125" style="0" customWidth="1"/>
    <col min="22" max="22" width="6.57421875" style="0" customWidth="1"/>
  </cols>
  <sheetData>
    <row r="5" spans="16:19" ht="33.75" customHeight="1">
      <c r="P5" s="63">
        <v>44866</v>
      </c>
      <c r="Q5" s="63"/>
      <c r="R5" s="63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73" t="s">
        <v>35</v>
      </c>
      <c r="Q9" s="73"/>
      <c r="R9" s="73"/>
    </row>
    <row r="10" spans="1:18" ht="19.5" customHeight="1">
      <c r="A10" s="1" t="s">
        <v>34</v>
      </c>
      <c r="B10" s="10"/>
      <c r="C10" s="10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5"/>
      <c r="Q10" s="57" t="s">
        <v>53</v>
      </c>
      <c r="R10" s="45">
        <v>2022</v>
      </c>
    </row>
    <row r="11" spans="1:18" ht="19.5" customHeight="1">
      <c r="A11" s="83" t="s">
        <v>1</v>
      </c>
      <c r="B11" s="84"/>
      <c r="C11" s="84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1"/>
      <c r="Q11" s="11"/>
      <c r="R11" s="11"/>
    </row>
    <row r="12" spans="1:18" ht="19.5" customHeight="1">
      <c r="A12" s="75" t="s">
        <v>2</v>
      </c>
      <c r="B12" s="76"/>
      <c r="C12" s="76"/>
      <c r="D12" s="77" t="s">
        <v>52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73" t="s">
        <v>43</v>
      </c>
      <c r="Q12" s="73"/>
      <c r="R12" s="73"/>
    </row>
    <row r="13" spans="1:18" ht="19.5" customHeight="1">
      <c r="A13" s="75" t="s">
        <v>3</v>
      </c>
      <c r="B13" s="76"/>
      <c r="C13" s="76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85">
        <v>4.5</v>
      </c>
      <c r="Q13" s="85"/>
      <c r="R13" s="85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49" t="s">
        <v>47</v>
      </c>
      <c r="O16" s="9" t="s">
        <v>6</v>
      </c>
      <c r="P16" s="74" t="s">
        <v>5</v>
      </c>
      <c r="Q16" s="74"/>
      <c r="R16" s="74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6913.98812247129</v>
      </c>
      <c r="O18" s="40">
        <f>+N18*$P$13+0</f>
        <v>31112.946551120804</v>
      </c>
      <c r="P18" s="16"/>
      <c r="Q18" s="17"/>
      <c r="R18" s="18">
        <f>+O18/$O$41*100</f>
        <v>2.9041051107545854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8037.161603333333</v>
      </c>
      <c r="O24" s="40">
        <f t="shared" si="0"/>
        <v>36167.227215</v>
      </c>
      <c r="P24" s="16"/>
      <c r="Q24" s="17"/>
      <c r="R24" s="18">
        <f t="shared" si="1"/>
        <v>3.3758753522211844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1139.9164653333335</v>
      </c>
      <c r="O25" s="40">
        <f t="shared" si="0"/>
        <v>5129.624094000001</v>
      </c>
      <c r="P25" s="16"/>
      <c r="Q25" s="17"/>
      <c r="R25" s="18">
        <f t="shared" si="1"/>
        <v>0.4788028521554034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2848.0377207584543</v>
      </c>
      <c r="O26" s="40">
        <f t="shared" si="0"/>
        <v>12816.169743413044</v>
      </c>
      <c r="P26" s="16"/>
      <c r="Q26" s="17"/>
      <c r="R26" s="18">
        <f t="shared" si="1"/>
        <v>1.196270626152036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26593.88155754667</v>
      </c>
      <c r="O27" s="40">
        <f t="shared" si="0"/>
        <v>119672.46700896001</v>
      </c>
      <c r="P27" s="16"/>
      <c r="Q27" s="17"/>
      <c r="R27" s="18">
        <f t="shared" si="1"/>
        <v>11.170315305440287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9887.856886059999</v>
      </c>
      <c r="O28" s="40">
        <f t="shared" si="0"/>
        <v>44495.35598727</v>
      </c>
      <c r="P28" s="16"/>
      <c r="Q28" s="17"/>
      <c r="R28" s="18">
        <f t="shared" si="1"/>
        <v>4.153228962585047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4526.61118939357</v>
      </c>
      <c r="O31" s="40">
        <f t="shared" si="0"/>
        <v>20369.75035227107</v>
      </c>
      <c r="P31" s="16"/>
      <c r="Q31" s="17"/>
      <c r="R31" s="18">
        <f t="shared" si="1"/>
        <v>1.901327346338864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5341.665528178146</v>
      </c>
      <c r="O32" s="40">
        <f t="shared" si="0"/>
        <v>24037.494876801655</v>
      </c>
      <c r="P32" s="16"/>
      <c r="Q32" s="17"/>
      <c r="R32" s="18">
        <f t="shared" si="1"/>
        <v>2.2436772938480214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11004.881705863205</v>
      </c>
      <c r="O33" s="40">
        <f t="shared" si="0"/>
        <v>49521.96767638442</v>
      </c>
      <c r="P33" s="16"/>
      <c r="Q33" s="17"/>
      <c r="R33" s="18">
        <f t="shared" si="1"/>
        <v>4.6224165617779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152306.50790494043</v>
      </c>
      <c r="O34" s="40">
        <f t="shared" si="0"/>
        <v>685379.285572232</v>
      </c>
      <c r="P34" s="16"/>
      <c r="Q34" s="17"/>
      <c r="R34" s="18">
        <f t="shared" si="1"/>
        <v>63.97380212013199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9475.864546111112</v>
      </c>
      <c r="O39" s="40">
        <f t="shared" si="0"/>
        <v>42641.390457500005</v>
      </c>
      <c r="P39" s="16"/>
      <c r="Q39" s="17"/>
      <c r="R39" s="18">
        <f t="shared" si="1"/>
        <v>3.9801784685946626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1071343.679534953</v>
      </c>
      <c r="P41" s="16"/>
      <c r="Q41" s="17"/>
      <c r="R41" s="18">
        <f>SUM(R18:R39)</f>
        <v>99.99999999999997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238076.37322998958</v>
      </c>
      <c r="P42" s="43"/>
      <c r="Q42" s="44"/>
      <c r="R42" s="44"/>
      <c r="S42" s="59"/>
      <c r="T42" s="56"/>
      <c r="U42" s="56"/>
      <c r="V42" s="61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1555591.022684752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345686.8939299449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2022-12-15T14:18:15Z</dcterms:modified>
  <cp:category/>
  <cp:version/>
  <cp:contentType/>
  <cp:contentStatus/>
</cp:coreProperties>
</file>