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<sst xmlns="http://schemas.openxmlformats.org/spreadsheetml/2006/main" count="106" uniqueCount="54">
  <si>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</si>
  <si>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</si>
  <si>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</si>
  <si>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</si>
  <si>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</si>
  <si>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</si>
  <si>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</si>
  <si>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</si>
  <si>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</si>
  <si>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</si>
  <si>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</si>
  <si>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</si>
  <si>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</si>
  <si>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</si>
  <si>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</si>
  <si>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</si>
  <si>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</si>
  <si>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</si>
  <si>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</si>
  <si>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</si>
  <si>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</si>
  <si>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</si>
  <si>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</si>
  <si>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</si>
  <si>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</si>
  <si>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</si>
  <si>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</si>
  <si>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</si>
  <si>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</si>
  <si>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</si>
  <si>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</si>
  <si>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</si>
  <si>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</si>
  <si>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</si>
  <si>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</si>
  <si>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</si>
  <si>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</si>
  <si>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</si>
  <si>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</si>
  <si>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</si>
  <si>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</si>
  <si>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</si>
  <si>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</si>
  <si>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</si>
  <si>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</si>
  <si>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</si>
  <si>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</si>
  <si>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</si>
  <si>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</si>
  <si>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</si>
  <si>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</si>
  <si>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</si>
  <si>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</si>
  <si>
    <t>12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</si>
</sst>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50" fillId="0" borderId="0" xfId="0" applyNumberFormat="1" applyFont="1" applyAlignment="1">
      <alignment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8.57421875" style="0" customWidth="1"/>
    <col min="22" max="23" width="6.7109375" style="0" customWidth="1"/>
  </cols>
  <sheetData>
    <row r="5" spans="16:19" ht="33.75" customHeight="1">
      <c r="P5" s="71">
        <v>44896</v>
      </c>
      <c r="Q5" s="71"/>
      <c r="R5" s="71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8" t="s">
        <v>0</v>
      </c>
      <c r="B9" s="79"/>
      <c r="C9" s="80"/>
      <c r="D9" s="72"/>
      <c r="E9" s="73"/>
      <c r="F9" s="73"/>
      <c r="G9" s="73"/>
      <c r="H9" s="73"/>
      <c r="I9" s="73"/>
      <c r="J9" s="73"/>
      <c r="K9" s="73"/>
      <c r="L9" s="73"/>
      <c r="M9" s="73"/>
      <c r="N9" s="73"/>
      <c r="O9" s="74"/>
      <c r="P9" s="70" t="s">
        <v>35</v>
      </c>
      <c r="Q9" s="70"/>
      <c r="R9" s="70"/>
    </row>
    <row r="10" spans="1:18" ht="19.5" customHeight="1">
      <c r="A10" s="1" t="s">
        <v>34</v>
      </c>
      <c r="B10" s="10"/>
      <c r="C10" s="10"/>
      <c r="D10" s="75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5"/>
      <c r="Q10" s="57" t="s">
        <v>53</v>
      </c>
      <c r="R10" s="45">
        <v>2022</v>
      </c>
    </row>
    <row r="11" spans="1:18" ht="19.5" customHeight="1">
      <c r="A11" s="66" t="s">
        <v>1</v>
      </c>
      <c r="B11" s="67"/>
      <c r="C11" s="67"/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11"/>
      <c r="Q11" s="11"/>
      <c r="R11" s="11"/>
    </row>
    <row r="12" spans="1:18" ht="19.5" customHeight="1">
      <c r="A12" s="68" t="s">
        <v>2</v>
      </c>
      <c r="B12" s="69"/>
      <c r="C12" s="69"/>
      <c r="D12" s="82" t="s">
        <v>52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  <c r="P12" s="70" t="s">
        <v>43</v>
      </c>
      <c r="Q12" s="70"/>
      <c r="R12" s="70"/>
    </row>
    <row r="13" spans="1:18" ht="19.5" customHeight="1">
      <c r="A13" s="68" t="s">
        <v>3</v>
      </c>
      <c r="B13" s="69"/>
      <c r="C13" s="69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7"/>
      <c r="P13" s="63">
        <v>10.5</v>
      </c>
      <c r="Q13" s="63"/>
      <c r="R13" s="63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4" t="s">
        <v>33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49" t="s">
        <v>47</v>
      </c>
      <c r="O16" s="9" t="s">
        <v>6</v>
      </c>
      <c r="P16" s="81" t="s">
        <v>5</v>
      </c>
      <c r="Q16" s="81"/>
      <c r="R16" s="81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4369.3411767651405</v>
      </c>
      <c r="O18" s="40">
        <f>+N18*$P$13+0</f>
        <v>45878.08235603398</v>
      </c>
      <c r="P18" s="16"/>
      <c r="Q18" s="17"/>
      <c r="R18" s="18">
        <f>+O18/$O$41*100</f>
        <v>1.8274639318491115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6279.421987619049</v>
      </c>
      <c r="O24" s="40">
        <f t="shared" si="0"/>
        <v>65933.93087000001</v>
      </c>
      <c r="P24" s="16"/>
      <c r="Q24" s="17"/>
      <c r="R24" s="18">
        <f t="shared" si="1"/>
        <v>2.6263495412665256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685.1349001904762</v>
      </c>
      <c r="O25" s="40">
        <f t="shared" si="0"/>
        <v>7193.9164519999995</v>
      </c>
      <c r="P25" s="16"/>
      <c r="Q25" s="17"/>
      <c r="R25" s="18">
        <f t="shared" si="1"/>
        <v>0.2865556311343265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3690.1358606641825</v>
      </c>
      <c r="O26" s="40">
        <f t="shared" si="0"/>
        <v>38746.426536973915</v>
      </c>
      <c r="P26" s="16"/>
      <c r="Q26" s="17"/>
      <c r="R26" s="18">
        <f t="shared" si="1"/>
        <v>1.5433883315972627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27788.17774219286</v>
      </c>
      <c r="O27" s="40">
        <f t="shared" si="0"/>
        <v>291775.866293025</v>
      </c>
      <c r="P27" s="16"/>
      <c r="Q27" s="17"/>
      <c r="R27" s="18">
        <f t="shared" si="1"/>
        <v>11.622322565633638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12259.915695722904</v>
      </c>
      <c r="O28" s="40">
        <f t="shared" si="0"/>
        <v>128729.11480509049</v>
      </c>
      <c r="P28" s="16"/>
      <c r="Q28" s="17"/>
      <c r="R28" s="18">
        <f t="shared" si="1"/>
        <v>5.127673220069235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1366.9002673484447</v>
      </c>
      <c r="O29" s="40">
        <f t="shared" si="0"/>
        <v>14352.452807158668</v>
      </c>
      <c r="P29" s="16"/>
      <c r="Q29" s="17"/>
      <c r="R29" s="18">
        <f t="shared" si="1"/>
        <v>0.571701965114925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4566.053980690909</v>
      </c>
      <c r="O32" s="40">
        <f t="shared" si="0"/>
        <v>47943.56679725455</v>
      </c>
      <c r="P32" s="16"/>
      <c r="Q32" s="17"/>
      <c r="R32" s="18">
        <f t="shared" si="1"/>
        <v>1.9097384761256917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22515.20707297483</v>
      </c>
      <c r="O33" s="40">
        <f t="shared" si="0"/>
        <v>236409.67426623573</v>
      </c>
      <c r="P33" s="16"/>
      <c r="Q33" s="17"/>
      <c r="R33" s="18">
        <f t="shared" si="1"/>
        <v>9.416918290285107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41073.85338613493</v>
      </c>
      <c r="O34" s="40">
        <f t="shared" si="0"/>
        <v>431275.46055441676</v>
      </c>
      <c r="P34" s="16"/>
      <c r="Q34" s="17"/>
      <c r="R34" s="18">
        <f t="shared" si="1"/>
        <v>17.179016828526027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53234.80711618388</v>
      </c>
      <c r="O35" s="40">
        <f t="shared" si="0"/>
        <v>558965.4747199308</v>
      </c>
      <c r="P35" s="16"/>
      <c r="Q35" s="17"/>
      <c r="R35" s="18">
        <f t="shared" si="1"/>
        <v>22.265299501238665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54844.21965568801</v>
      </c>
      <c r="O38" s="40">
        <f t="shared" si="0"/>
        <v>575864.3063847241</v>
      </c>
      <c r="P38" s="16"/>
      <c r="Q38" s="17"/>
      <c r="R38" s="18">
        <f t="shared" si="1"/>
        <v>22.93843150179051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6419.986465357144</v>
      </c>
      <c r="O39" s="40">
        <f t="shared" si="0"/>
        <v>67409.85788625001</v>
      </c>
      <c r="P39" s="16"/>
      <c r="Q39" s="17"/>
      <c r="R39" s="18">
        <f t="shared" si="1"/>
        <v>2.6851402153689667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2510478.130729094</v>
      </c>
      <c r="P41" s="16"/>
      <c r="Q41" s="17"/>
      <c r="R41" s="18">
        <f>SUM(R18:R39)</f>
        <v>100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239093.15530753278</v>
      </c>
      <c r="P42" s="43"/>
      <c r="Q42" s="44"/>
      <c r="R42" s="44"/>
      <c r="S42" s="59"/>
      <c r="T42" s="56"/>
      <c r="U42" s="56"/>
      <c r="V42" s="62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3645214.245818645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347163.2615065376</v>
      </c>
      <c r="P46" s="43"/>
      <c r="Q46" s="44"/>
      <c r="R46" s="44"/>
      <c r="T46" s="56"/>
      <c r="U46" s="56"/>
      <c r="V46" s="61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8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28125" style="0" customWidth="1"/>
    <col min="22" max="22" width="6.57421875" style="0" customWidth="1"/>
  </cols>
  <sheetData>
    <row r="5" spans="16:19" ht="33.75" customHeight="1">
      <c r="P5" s="71">
        <v>44896</v>
      </c>
      <c r="Q5" s="71"/>
      <c r="R5" s="71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8" t="s">
        <v>0</v>
      </c>
      <c r="B9" s="79"/>
      <c r="C9" s="80"/>
      <c r="D9" s="72"/>
      <c r="E9" s="73"/>
      <c r="F9" s="73"/>
      <c r="G9" s="73"/>
      <c r="H9" s="73"/>
      <c r="I9" s="73"/>
      <c r="J9" s="73"/>
      <c r="K9" s="73"/>
      <c r="L9" s="73"/>
      <c r="M9" s="73"/>
      <c r="N9" s="73"/>
      <c r="O9" s="74"/>
      <c r="P9" s="70" t="s">
        <v>35</v>
      </c>
      <c r="Q9" s="70"/>
      <c r="R9" s="70"/>
    </row>
    <row r="10" spans="1:18" ht="19.5" customHeight="1">
      <c r="A10" s="1" t="s">
        <v>34</v>
      </c>
      <c r="B10" s="10"/>
      <c r="C10" s="10"/>
      <c r="D10" s="75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5"/>
      <c r="Q10" s="57" t="s">
        <v>53</v>
      </c>
      <c r="R10" s="45">
        <v>2022</v>
      </c>
    </row>
    <row r="11" spans="1:18" ht="19.5" customHeight="1">
      <c r="A11" s="66" t="s">
        <v>1</v>
      </c>
      <c r="B11" s="67"/>
      <c r="C11" s="67"/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11"/>
      <c r="Q11" s="11"/>
      <c r="R11" s="11"/>
    </row>
    <row r="12" spans="1:18" ht="19.5" customHeight="1">
      <c r="A12" s="68" t="s">
        <v>2</v>
      </c>
      <c r="B12" s="69"/>
      <c r="C12" s="69"/>
      <c r="D12" s="82" t="s">
        <v>51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  <c r="P12" s="70" t="s">
        <v>43</v>
      </c>
      <c r="Q12" s="70"/>
      <c r="R12" s="70"/>
    </row>
    <row r="13" spans="1:18" ht="19.5" customHeight="1">
      <c r="A13" s="68" t="s">
        <v>3</v>
      </c>
      <c r="B13" s="69"/>
      <c r="C13" s="69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7"/>
      <c r="P13" s="85">
        <v>7</v>
      </c>
      <c r="Q13" s="85"/>
      <c r="R13" s="85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4" t="s">
        <v>33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49" t="s">
        <v>47</v>
      </c>
      <c r="O16" s="9" t="s">
        <v>6</v>
      </c>
      <c r="P16" s="81" t="s">
        <v>5</v>
      </c>
      <c r="Q16" s="81"/>
      <c r="R16" s="81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2706.735005478213</v>
      </c>
      <c r="O18" s="40">
        <f>+N18*$P$13+0</f>
        <v>18947.14503834749</v>
      </c>
      <c r="P18" s="16"/>
      <c r="Q18" s="17"/>
      <c r="R18" s="18">
        <f>+O18/$O$41*100</f>
        <v>1.7145268174540103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4365.071001</v>
      </c>
      <c r="O24" s="40">
        <f t="shared" si="0"/>
        <v>30555.497007</v>
      </c>
      <c r="P24" s="16"/>
      <c r="Q24" s="17"/>
      <c r="R24" s="18">
        <f t="shared" si="1"/>
        <v>2.764966380587034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0</v>
      </c>
      <c r="O25" s="40">
        <f t="shared" si="0"/>
        <v>0</v>
      </c>
      <c r="P25" s="16"/>
      <c r="Q25" s="17"/>
      <c r="R25" s="18">
        <f t="shared" si="1"/>
        <v>0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2767.601895498137</v>
      </c>
      <c r="O26" s="40">
        <f t="shared" si="0"/>
        <v>19373.213268486958</v>
      </c>
      <c r="P26" s="16"/>
      <c r="Q26" s="17"/>
      <c r="R26" s="18">
        <f t="shared" si="1"/>
        <v>1.7530817240196588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17816.279699501785</v>
      </c>
      <c r="O27" s="40">
        <f t="shared" si="0"/>
        <v>124713.9578965125</v>
      </c>
      <c r="P27" s="16"/>
      <c r="Q27" s="17"/>
      <c r="R27" s="18">
        <f t="shared" si="1"/>
        <v>11.285363831418168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10551.5667873025</v>
      </c>
      <c r="O28" s="40">
        <f t="shared" si="0"/>
        <v>73860.9675111175</v>
      </c>
      <c r="P28" s="16"/>
      <c r="Q28" s="17"/>
      <c r="R28" s="18">
        <f t="shared" si="1"/>
        <v>6.683677636108662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1025.1752005113335</v>
      </c>
      <c r="O29" s="40">
        <f t="shared" si="0"/>
        <v>7176.226403579334</v>
      </c>
      <c r="P29" s="16"/>
      <c r="Q29" s="17"/>
      <c r="R29" s="18">
        <f t="shared" si="1"/>
        <v>0.6493765995962109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3632.5037894132233</v>
      </c>
      <c r="O32" s="40">
        <f t="shared" si="0"/>
        <v>25427.526525892565</v>
      </c>
      <c r="P32" s="16"/>
      <c r="Q32" s="17"/>
      <c r="R32" s="18">
        <f t="shared" si="1"/>
        <v>2.3009364229772276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8608.250925414843</v>
      </c>
      <c r="O33" s="40">
        <f t="shared" si="0"/>
        <v>60257.756477903895</v>
      </c>
      <c r="P33" s="16"/>
      <c r="Q33" s="17"/>
      <c r="R33" s="18">
        <f t="shared" si="1"/>
        <v>5.4527233117116625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34909.653631128815</v>
      </c>
      <c r="O34" s="40">
        <f t="shared" si="0"/>
        <v>244367.5754179017</v>
      </c>
      <c r="P34" s="16"/>
      <c r="Q34" s="17"/>
      <c r="R34" s="18">
        <f t="shared" si="1"/>
        <v>22.11281755231391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40496.71260245541</v>
      </c>
      <c r="O35" s="40">
        <f t="shared" si="0"/>
        <v>283476.98821718787</v>
      </c>
      <c r="P35" s="16"/>
      <c r="Q35" s="17"/>
      <c r="R35" s="18">
        <f t="shared" si="1"/>
        <v>25.651827620772405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25855.132123395775</v>
      </c>
      <c r="O38" s="40">
        <f t="shared" si="0"/>
        <v>180985.92486377043</v>
      </c>
      <c r="P38" s="16"/>
      <c r="Q38" s="17"/>
      <c r="R38" s="18">
        <f t="shared" si="1"/>
        <v>16.377413121217906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5135.989172285715</v>
      </c>
      <c r="O39" s="40">
        <f t="shared" si="0"/>
        <v>35951.924206</v>
      </c>
      <c r="P39" s="16"/>
      <c r="Q39" s="17"/>
      <c r="R39" s="18">
        <f t="shared" si="1"/>
        <v>3.253288981823146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1105094.7028337002</v>
      </c>
      <c r="P41" s="16"/>
      <c r="Q41" s="17"/>
      <c r="R41" s="18">
        <f>SUM(R18:R39)</f>
        <v>100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157870.67183338574</v>
      </c>
      <c r="P42" s="43"/>
      <c r="Q42" s="44"/>
      <c r="R42" s="44"/>
      <c r="S42" s="59"/>
      <c r="T42" s="56"/>
      <c r="U42" s="56"/>
      <c r="V42" s="62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1604597.5085145328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229228.2155020761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2023-01-16T19:55:39Z</dcterms:modified>
  <cp:category/>
  <cp:version/>
  <cp:contentType/>
  <cp:contentStatus/>
</cp:coreProperties>
</file>