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3\01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H20" i="2"/>
  <c r="E21" i="8"/>
  <c r="F21" i="8"/>
  <c r="M21" i="8"/>
  <c r="I16" i="1"/>
  <c r="J15" i="1"/>
  <c r="E18" i="2"/>
  <c r="G18" i="2"/>
  <c r="H17" i="2"/>
  <c r="I33" i="1"/>
  <c r="J32" i="1"/>
  <c r="E29" i="2"/>
  <c r="G29" i="2"/>
  <c r="E23" i="8"/>
  <c r="F23" i="8"/>
  <c r="I20" i="1"/>
  <c r="J19" i="1"/>
  <c r="E21" i="2"/>
  <c r="G21" i="2"/>
  <c r="E20" i="8"/>
  <c r="F20" i="8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H32" i="2"/>
  <c r="E25" i="8"/>
  <c r="F25" i="8"/>
  <c r="I40" i="1"/>
  <c r="I42" i="1"/>
  <c r="J41" i="1"/>
  <c r="E34" i="2"/>
  <c r="G34" i="2"/>
  <c r="E26" i="8"/>
  <c r="F26" i="8"/>
  <c r="I43" i="1"/>
  <c r="N38" i="8"/>
  <c r="H28" i="2"/>
  <c r="M26" i="8"/>
  <c r="N26" i="8"/>
  <c r="M25" i="8"/>
  <c r="N25" i="8"/>
  <c r="M23" i="8"/>
  <c r="N23" i="8"/>
  <c r="M24" i="8"/>
  <c r="N24" i="8"/>
  <c r="M22" i="8"/>
  <c r="N22" i="8"/>
  <c r="H36" i="2"/>
  <c r="N21" i="8"/>
  <c r="M20" i="8"/>
  <c r="N20" i="8"/>
  <c r="E19" i="8"/>
  <c r="F19" i="8"/>
  <c r="H38" i="2"/>
  <c r="M19" i="8"/>
  <c r="N19" i="8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<sst xmlns="http://schemas.openxmlformats.org/spreadsheetml/2006/main" count="258" uniqueCount="189">
  <si>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</si>
  <si>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</si>
  <si>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</si>
  <si>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</si>
  <si>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</si>
  <si>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</si>
  <si>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</si>
  <si>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</si>
  <si>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</si>
  <si>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</si>
  <si>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</si>
  <si>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</si>
  <si>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</si>
  <si>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</si>
  <si>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</si>
  <si>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</si>
  <si>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</si>
  <si>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</si>
  <si>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</si>
  <si>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</si>
  <si>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</si>
  <si>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</si>
  <si>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</si>
  <si>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</si>
  <si>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</si>
  <si>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</si>
  <si>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</si>
  <si>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</si>
  <si>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</si>
  <si>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</si>
  <si>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</si>
  <si>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</si>
  <si>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</si>
  <si>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</si>
  <si>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</si>
  <si>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</si>
  <si>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</si>
  <si>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</si>
  <si>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</si>
  <si>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</si>
  <si>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</si>
  <si>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</si>
  <si>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</si>
  <si>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</si>
  <si>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</si>
  <si>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</si>
  <si>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</si>
  <si>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</si>
  <si>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</si>
  <si>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</si>
  <si>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</si>
  <si>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</si>
  <si>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</si>
  <si>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</si>
  <si>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</si>
  <si>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</si>
  <si>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</si>
  <si>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</si>
  <si>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</si>
  <si>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</si>
  <si>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</si>
  <si>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</si>
  <si>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</si>
  <si>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</si>
  <si>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</si>
  <si>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</si>
  <si>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</si>
  <si>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</si>
  <si>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</si>
  <si>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</si>
  <si>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</si>
  <si>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</si>
  <si>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</si>
  <si>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</si>
  <si>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</si>
  <si>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</si>
  <si>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</si>
  <si>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</si>
  <si>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</si>
  <si>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</si>
  <si>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</si>
  <si>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</si>
  <si>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</si>
  <si>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</si>
  <si>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</si>
  <si>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</si>
  <si>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</si>
  <si>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</si>
  <si>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</si>
  <si>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</si>
  <si>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</si>
  <si>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</si>
  <si>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</si>
  <si>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</si>
  <si>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</si>
  <si>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</si>
  <si>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</si>
  <si>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</si>
  <si>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</si>
  <si>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</si>
  <si>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</si>
  <si>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</si>
  <si>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</si>
  <si>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</si>
  <si>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</si>
  <si>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</si>
  <si>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</si>
  <si>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</si>
  <si>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</si>
  <si>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</si>
  <si>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</si>
  <si>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</si>
  <si>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</si>
  <si>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</si>
  <si>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</si>
  <si>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</si>
  <si>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</si>
  <si>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</si>
  <si>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</si>
  <si>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</si>
  <si>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</si>
  <si>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</si>
  <si>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</si>
  <si>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</si>
  <si>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</si>
  <si>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</si>
  <si>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</si>
  <si>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</si>
  <si>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</si>
  <si>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</si>
  <si>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</si>
  <si>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</si>
  <si>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</si>
  <si>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</si>
  <si>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</si>
  <si>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</si>
  <si>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</si>
  <si>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</si>
  <si>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</si>
  <si>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</si>
  <si>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</si>
  <si>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</si>
  <si>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</si>
  <si>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</si>
  <si>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</si>
  <si>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</si>
  <si>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</si>
  <si>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</si>
  <si>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</si>
  <si>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</si>
  <si>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</si>
  <si>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</si>
  <si>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</si>
  <si>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</si>
  <si>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</si>
  <si>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</si>
  <si>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</si>
  <si>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</si>
  <si>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</si>
  <si>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</si>
  <si>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</si>
  <si>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</si>
  <si>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</si>
  <si>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</si>
  <si>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</si>
  <si>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</si>
  <si>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</si>
  <si>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</si>
  <si>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</si>
  <si>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</si>
  <si>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</si>
  <si>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</si>
  <si>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</si>
  <si>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</si>
  <si>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</si>
  <si>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</si>
  <si>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</si>
  <si>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</si>
  <si>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</si>
  <si>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</si>
  <si>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</si>
  <si>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</si>
  <si>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</si>
  <si>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</si>
  <si>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</si>
  <si>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</si>
  <si>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</si>
  <si>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</si>
  <si>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ENERO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</si>
</sst>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6" formatCode="_-* #,##0.000_-;\-* #,##0.000_-;_-* &quot;-&quot;??_-;_-@_-"/>
  </numFmts>
  <fonts count="49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206" fontId="47" fillId="0" borderId="0" xfId="0" applyNumberFormat="1" applyFont="1"/>
    <xf numFmtId="4" fontId="48" fillId="0" borderId="0" xfId="0" applyNumberFormat="1" applyFont="1"/>
    <xf numFmtId="2" fontId="47" fillId="0" borderId="0" xfId="2" applyNumberFormat="1" applyFont="1" applyAlignment="1">
      <alignment horizontal="left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58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58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58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58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58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587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3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3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9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9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0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1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5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5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600075</xdr:colOff>
      <xdr:row>4</xdr:row>
      <xdr:rowOff>0</xdr:rowOff>
    </xdr:to>
    <xdr:pic>
      <xdr:nvPicPr>
        <xdr:cNvPr id="866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581025</xdr:colOff>
      <xdr:row>57</xdr:row>
      <xdr:rowOff>142875</xdr:rowOff>
    </xdr:to>
    <xdr:pic>
      <xdr:nvPicPr>
        <xdr:cNvPr id="867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671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672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673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674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675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676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7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7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55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55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555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55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55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55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44927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40923.840600000003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4547.0934000000007</v>
      </c>
      <c r="G18" s="89">
        <f>+E18*F18</f>
        <v>40923.840600000003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226434.06189466562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28494.852707043483</v>
      </c>
      <c r="G21" s="89">
        <f>+E21*F21</f>
        <v>76936.102309017413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36913.07644090079</v>
      </c>
      <c r="G22" s="89">
        <f>+E22*F22</f>
        <v>149497.9595856482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1382586.4911858989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40568.852440900788</v>
      </c>
      <c r="G26" s="89">
        <f>+E26*F26</f>
        <v>1382586.4911858989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45097.081976652888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2420.6176675206611</v>
      </c>
      <c r="G29" s="89">
        <f>+E29*F29</f>
        <v>32678.338511528924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2069.7905775206609</v>
      </c>
      <c r="G30" s="89">
        <f>+E30*F30</f>
        <v>12418.743465123966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706370.06990400003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3618.6376700000001</v>
      </c>
      <c r="G33" s="89">
        <f>+E33*F33</f>
        <v>411077.23931199999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2599.4087199999999</v>
      </c>
      <c r="G34" s="89">
        <f>+E34*F34</f>
        <v>295292.83059199998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2401411.5455612177</v>
      </c>
      <c r="K36" s="195"/>
      <c r="L36" s="196"/>
      <c r="M36" s="194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3486849.5641548885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44927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40923.840600000003</v>
      </c>
      <c r="F19" s="89">
        <f>+E19*'4-presupuesto'!H37</f>
        <v>59421.416551200011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59421.416551200011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76936.102309017413</v>
      </c>
      <c r="F20" s="89">
        <f>+E20*'4-presupuesto'!H37</f>
        <v>111711.2205526933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36864.702782388791</v>
      </c>
      <c r="N20" s="153">
        <f t="shared" ref="N20:N26" si="1">+F20-M20</f>
        <v>74846.517770304505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149497.9595856482</v>
      </c>
      <c r="F21" s="89">
        <f>+E21*'4-presupuesto'!H37</f>
        <v>217071.03731836122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71633.442315059205</v>
      </c>
      <c r="N21" s="153">
        <f>+F21-M21</f>
        <v>145437.59500330203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1382586.4911858989</v>
      </c>
      <c r="F22" s="89">
        <f>+E22*'4-presupuesto'!H37</f>
        <v>2007515.5852019254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662480.14311663539</v>
      </c>
      <c r="N22" s="153">
        <f t="shared" si="1"/>
        <v>1345035.4420852899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32678.338511528924</v>
      </c>
      <c r="F23" s="89">
        <f>+E23*'4-presupuesto'!H37</f>
        <v>47448.947518740002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39914.054652764091</v>
      </c>
      <c r="N23" s="153">
        <f t="shared" si="1"/>
        <v>7534.8928659759113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12418.743465123966</v>
      </c>
      <c r="F24" s="89">
        <f>+E24*'4-presupuesto'!H37</f>
        <v>18032.015511360001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11320.49933803181</v>
      </c>
      <c r="N24" s="153">
        <f t="shared" si="1"/>
        <v>6711.5161733281911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411077.23931199999</v>
      </c>
      <c r="F25" s="89">
        <f>+E25*'4-presupuesto'!H37</f>
        <v>596884.15148102411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502098.94822583749</v>
      </c>
      <c r="N25" s="153">
        <f t="shared" si="1"/>
        <v>94785.203255186614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295292.83059199998</v>
      </c>
      <c r="F26" s="89">
        <f>+E26*'4-presupuesto'!H37</f>
        <v>428765.19001958403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215240.12538983117</v>
      </c>
      <c r="N26" s="153">
        <f t="shared" si="1"/>
        <v>213525.06462975286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1947297.64833434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973648.82416716998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2023-02-23T14:22:42Z</dcterms:modified>
</cp:coreProperties>
</file>