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12-1" sheetId="1" r:id="rId1"/>
    <sheet name="Mod.12-2" sheetId="2" r:id="rId2"/>
  </sheets>
  <definedNames>
    <definedName name="_xlnm.Print_Area" localSheetId="0">'Mod.12-1'!$A$1:$R$52</definedName>
    <definedName name="_xlnm.Print_Area" localSheetId="1">'Mod.12-2'!$A$1:$R$52</definedName>
  </definedNames>
  <calcPr fullCalcOnLoad="1"/>
</workbook>
</file>

<file path=xl/sharedStrings.xml><?xml version="1.0" encoding="utf-8"?>
<sst xmlns="http://schemas.openxmlformats.org/spreadsheetml/2006/main" count="106" uniqueCount="53">
  <si>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</si>
  <si>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</si>
  <si>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</si>
  <si>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</si>
  <si>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</si>
  <si>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</si>
  <si>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</si>
  <si>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</si>
  <si>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</si>
  <si>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</si>
  <si>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</si>
  <si>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</si>
  <si>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</si>
  <si>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</si>
  <si>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</si>
  <si>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</si>
  <si>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</si>
  <si>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</si>
  <si>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</si>
  <si>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</si>
  <si>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</si>
  <si>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</si>
  <si>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</si>
  <si>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</si>
  <si>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</si>
  <si>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</si>
  <si>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</si>
  <si>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</si>
  <si>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</si>
  <si>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</si>
  <si>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</si>
  <si>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</si>
  <si>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</si>
  <si>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</si>
  <si>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</si>
  <si>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</si>
  <si>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</si>
  <si>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</si>
  <si>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</si>
  <si>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</si>
  <si>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</si>
  <si>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</si>
  <si>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</si>
  <si>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</si>
  <si>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</si>
  <si>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</si>
  <si>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</si>
  <si>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</si>
  <si>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</si>
  <si>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</si>
  <si>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</si>
  <si>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Cocina - Reforma parcial</t>
  </si>
  <si>
    <t xml:space="preserve">Cocina - Reforma integral 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</si>
</sst>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5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/>
    </xf>
    <xf numFmtId="193" fontId="50" fillId="0" borderId="0" xfId="0" applyNumberFormat="1" applyFont="1" applyAlignment="1">
      <alignment/>
    </xf>
    <xf numFmtId="193" fontId="51" fillId="0" borderId="0" xfId="0" applyNumberFormat="1" applyFont="1" applyAlignment="1">
      <alignment/>
    </xf>
    <xf numFmtId="194" fontId="3" fillId="0" borderId="0" xfId="0" applyNumberFormat="1" applyFont="1" applyAlignment="1">
      <alignment/>
    </xf>
    <xf numFmtId="194" fontId="50" fillId="0" borderId="0" xfId="0" applyNumberFormat="1" applyFont="1" applyAlignment="1">
      <alignment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2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1" fontId="2" fillId="34" borderId="0" xfId="0" applyNumberFormat="1" applyFont="1" applyFill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140625" style="0" customWidth="1"/>
    <col min="21" max="21" width="8.57421875" style="0" customWidth="1"/>
    <col min="22" max="23" width="6.7109375" style="0" customWidth="1"/>
  </cols>
  <sheetData>
    <row r="5" spans="16:19" ht="33.75" customHeight="1">
      <c r="P5" s="63">
        <v>44958</v>
      </c>
      <c r="Q5" s="63"/>
      <c r="R5" s="63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70" t="s">
        <v>0</v>
      </c>
      <c r="B9" s="71"/>
      <c r="C9" s="72"/>
      <c r="D9" s="64"/>
      <c r="E9" s="65"/>
      <c r="F9" s="65"/>
      <c r="G9" s="65"/>
      <c r="H9" s="65"/>
      <c r="I9" s="65"/>
      <c r="J9" s="65"/>
      <c r="K9" s="65"/>
      <c r="L9" s="65"/>
      <c r="M9" s="65"/>
      <c r="N9" s="65"/>
      <c r="O9" s="66"/>
      <c r="P9" s="73" t="s">
        <v>35</v>
      </c>
      <c r="Q9" s="73"/>
      <c r="R9" s="73"/>
    </row>
    <row r="10" spans="1:18" ht="19.5" customHeight="1">
      <c r="A10" s="1" t="s">
        <v>34</v>
      </c>
      <c r="B10" s="10"/>
      <c r="C10" s="10"/>
      <c r="D10" s="67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9"/>
      <c r="P10" s="5"/>
      <c r="Q10" s="57" t="s">
        <v>25</v>
      </c>
      <c r="R10" s="45">
        <v>2023</v>
      </c>
    </row>
    <row r="11" spans="1:18" ht="19.5" customHeight="1">
      <c r="A11" s="83" t="s">
        <v>1</v>
      </c>
      <c r="B11" s="84"/>
      <c r="C11" s="84"/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9"/>
      <c r="P11" s="11"/>
      <c r="Q11" s="11"/>
      <c r="R11" s="11"/>
    </row>
    <row r="12" spans="1:18" ht="19.5" customHeight="1">
      <c r="A12" s="75" t="s">
        <v>2</v>
      </c>
      <c r="B12" s="76"/>
      <c r="C12" s="76"/>
      <c r="D12" s="77" t="s">
        <v>52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/>
      <c r="P12" s="73" t="s">
        <v>43</v>
      </c>
      <c r="Q12" s="73"/>
      <c r="R12" s="73"/>
    </row>
    <row r="13" spans="1:18" ht="19.5" customHeight="1">
      <c r="A13" s="75" t="s">
        <v>3</v>
      </c>
      <c r="B13" s="76"/>
      <c r="C13" s="76"/>
      <c r="D13" s="67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9"/>
      <c r="P13" s="80">
        <v>10.5</v>
      </c>
      <c r="Q13" s="80"/>
      <c r="R13" s="80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81" t="s">
        <v>33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49" t="s">
        <v>47</v>
      </c>
      <c r="O16" s="9" t="s">
        <v>6</v>
      </c>
      <c r="P16" s="74" t="s">
        <v>5</v>
      </c>
      <c r="Q16" s="74"/>
      <c r="R16" s="74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2">
        <v>5032.421454698068</v>
      </c>
      <c r="O18" s="40">
        <f>+N18*$P$13+0</f>
        <v>52840.42527432972</v>
      </c>
      <c r="P18" s="16"/>
      <c r="Q18" s="17"/>
      <c r="R18" s="18">
        <f>+O18/$O$41*100</f>
        <v>1.8433040964690477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3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53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3">
        <v>0</v>
      </c>
      <c r="O21" s="40">
        <f t="shared" si="0"/>
        <v>0</v>
      </c>
      <c r="P21" s="16"/>
      <c r="Q21" s="17"/>
      <c r="R21" s="18">
        <f t="shared" si="1"/>
        <v>0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3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3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3">
        <v>7230.561866666667</v>
      </c>
      <c r="O24" s="40">
        <f t="shared" si="0"/>
        <v>75920.8996</v>
      </c>
      <c r="P24" s="16"/>
      <c r="Q24" s="17"/>
      <c r="R24" s="18">
        <f t="shared" si="1"/>
        <v>2.6484515314505197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>
        <v>784.8294857142857</v>
      </c>
      <c r="O25" s="40">
        <f t="shared" si="0"/>
        <v>8240.7096</v>
      </c>
      <c r="P25" s="16"/>
      <c r="Q25" s="17"/>
      <c r="R25" s="18">
        <f t="shared" si="1"/>
        <v>0.2874718302252441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3">
        <v>4269.486392629398</v>
      </c>
      <c r="O26" s="40">
        <f t="shared" si="0"/>
        <v>44829.60712260868</v>
      </c>
      <c r="P26" s="16"/>
      <c r="Q26" s="17"/>
      <c r="R26" s="18">
        <f t="shared" si="1"/>
        <v>1.5638518808883828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3">
        <v>30883.767803747618</v>
      </c>
      <c r="O27" s="40">
        <f t="shared" si="0"/>
        <v>324279.56193935</v>
      </c>
      <c r="P27" s="16"/>
      <c r="Q27" s="17"/>
      <c r="R27" s="18">
        <f t="shared" si="1"/>
        <v>11.312283007199445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53">
        <v>13759.240373524473</v>
      </c>
      <c r="O28" s="40">
        <f t="shared" si="0"/>
        <v>144472.02392200698</v>
      </c>
      <c r="P28" s="16"/>
      <c r="Q28" s="17"/>
      <c r="R28" s="18">
        <f t="shared" si="1"/>
        <v>5.039813213804377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>
        <v>1530.7115117315557</v>
      </c>
      <c r="O29" s="40">
        <f t="shared" si="0"/>
        <v>16072.470873181335</v>
      </c>
      <c r="P29" s="16"/>
      <c r="Q29" s="17"/>
      <c r="R29" s="18">
        <f t="shared" si="1"/>
        <v>0.5606777622834039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3">
        <v>0</v>
      </c>
      <c r="O30" s="40">
        <f t="shared" si="0"/>
        <v>0</v>
      </c>
      <c r="P30" s="16"/>
      <c r="Q30" s="17"/>
      <c r="R30" s="18">
        <f t="shared" si="1"/>
        <v>0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3">
        <v>0</v>
      </c>
      <c r="O31" s="40">
        <f t="shared" si="0"/>
        <v>0</v>
      </c>
      <c r="P31" s="16"/>
      <c r="Q31" s="17"/>
      <c r="R31" s="18">
        <f t="shared" si="1"/>
        <v>0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3">
        <v>5202.2518318772145</v>
      </c>
      <c r="O32" s="40">
        <f t="shared" si="0"/>
        <v>54623.64423471075</v>
      </c>
      <c r="P32" s="16"/>
      <c r="Q32" s="17"/>
      <c r="R32" s="18">
        <f t="shared" si="1"/>
        <v>1.9055105377969999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>
        <v>25045.21169837303</v>
      </c>
      <c r="O33" s="40">
        <f t="shared" si="0"/>
        <v>262974.7228329168</v>
      </c>
      <c r="P33" s="16"/>
      <c r="Q33" s="17"/>
      <c r="R33" s="18">
        <f t="shared" si="1"/>
        <v>9.17370330289941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45796.58731983716</v>
      </c>
      <c r="O34" s="40">
        <f t="shared" si="0"/>
        <v>480864.1668582902</v>
      </c>
      <c r="P34" s="16"/>
      <c r="Q34" s="17"/>
      <c r="R34" s="18">
        <f t="shared" si="1"/>
        <v>16.774635783366257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3">
        <v>59608.8292336204</v>
      </c>
      <c r="O35" s="40">
        <f t="shared" si="0"/>
        <v>625892.7069530142</v>
      </c>
      <c r="P35" s="16"/>
      <c r="Q35" s="17"/>
      <c r="R35" s="18">
        <f t="shared" si="1"/>
        <v>21.833862704301016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4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3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3">
        <v>66586.39007983811</v>
      </c>
      <c r="O38" s="40">
        <f t="shared" si="0"/>
        <v>699157.0958383002</v>
      </c>
      <c r="P38" s="16"/>
      <c r="Q38" s="17"/>
      <c r="R38" s="18">
        <f t="shared" si="1"/>
        <v>24.3896435757914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5">
        <v>7280.629999999999</v>
      </c>
      <c r="O39" s="40">
        <f t="shared" si="0"/>
        <v>76446.61499999999</v>
      </c>
      <c r="P39" s="16"/>
      <c r="Q39" s="17"/>
      <c r="R39" s="18">
        <f t="shared" si="1"/>
        <v>2.6667907735244785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2866614.6500487095</v>
      </c>
      <c r="P41" s="16"/>
      <c r="Q41" s="17"/>
      <c r="R41" s="18">
        <f>SUM(R18:R39)</f>
        <v>99.99999999999999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273010.919052258</v>
      </c>
      <c r="P42" s="43"/>
      <c r="Q42" s="44"/>
      <c r="R42" s="44"/>
      <c r="S42" s="59"/>
      <c r="T42" s="56"/>
      <c r="U42" s="56"/>
      <c r="V42" s="62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4162324.4718707264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396411.8544638787</v>
      </c>
      <c r="P46" s="43"/>
      <c r="Q46" s="44"/>
      <c r="R46" s="44"/>
      <c r="T46" s="56"/>
      <c r="U46" s="56"/>
      <c r="V46" s="61"/>
    </row>
    <row r="47" spans="2:22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V47" s="58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 formatCells="0"/>
  <mergeCells count="15">
    <mergeCell ref="P13:R13"/>
    <mergeCell ref="B16:M16"/>
    <mergeCell ref="A11:C11"/>
    <mergeCell ref="A13:C13"/>
    <mergeCell ref="P12:R12"/>
    <mergeCell ref="P5:R5"/>
    <mergeCell ref="D9:O9"/>
    <mergeCell ref="D10:O10"/>
    <mergeCell ref="A9:C9"/>
    <mergeCell ref="P9:R9"/>
    <mergeCell ref="P16:R16"/>
    <mergeCell ref="A12:C12"/>
    <mergeCell ref="D11:O11"/>
    <mergeCell ref="D12:O12"/>
    <mergeCell ref="D13:O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8515625" style="0" customWidth="1"/>
    <col min="21" max="21" width="8.28125" style="0" customWidth="1"/>
    <col min="22" max="22" width="6.57421875" style="0" customWidth="1"/>
  </cols>
  <sheetData>
    <row r="5" spans="16:19" ht="33.75" customHeight="1">
      <c r="P5" s="63">
        <v>44958</v>
      </c>
      <c r="Q5" s="63"/>
      <c r="R5" s="63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70" t="s">
        <v>0</v>
      </c>
      <c r="B9" s="71"/>
      <c r="C9" s="72"/>
      <c r="D9" s="64"/>
      <c r="E9" s="65"/>
      <c r="F9" s="65"/>
      <c r="G9" s="65"/>
      <c r="H9" s="65"/>
      <c r="I9" s="65"/>
      <c r="J9" s="65"/>
      <c r="K9" s="65"/>
      <c r="L9" s="65"/>
      <c r="M9" s="65"/>
      <c r="N9" s="65"/>
      <c r="O9" s="66"/>
      <c r="P9" s="73" t="s">
        <v>35</v>
      </c>
      <c r="Q9" s="73"/>
      <c r="R9" s="73"/>
    </row>
    <row r="10" spans="1:18" ht="19.5" customHeight="1">
      <c r="A10" s="1" t="s">
        <v>34</v>
      </c>
      <c r="B10" s="10"/>
      <c r="C10" s="10"/>
      <c r="D10" s="67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9"/>
      <c r="P10" s="5"/>
      <c r="Q10" s="57" t="s">
        <v>25</v>
      </c>
      <c r="R10" s="45">
        <v>2023</v>
      </c>
    </row>
    <row r="11" spans="1:18" ht="19.5" customHeight="1">
      <c r="A11" s="83" t="s">
        <v>1</v>
      </c>
      <c r="B11" s="84"/>
      <c r="C11" s="84"/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9"/>
      <c r="P11" s="11"/>
      <c r="Q11" s="11"/>
      <c r="R11" s="11"/>
    </row>
    <row r="12" spans="1:18" ht="19.5" customHeight="1">
      <c r="A12" s="75" t="s">
        <v>2</v>
      </c>
      <c r="B12" s="76"/>
      <c r="C12" s="76"/>
      <c r="D12" s="77" t="s">
        <v>51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/>
      <c r="P12" s="73" t="s">
        <v>43</v>
      </c>
      <c r="Q12" s="73"/>
      <c r="R12" s="73"/>
    </row>
    <row r="13" spans="1:18" ht="19.5" customHeight="1">
      <c r="A13" s="75" t="s">
        <v>3</v>
      </c>
      <c r="B13" s="76"/>
      <c r="C13" s="76"/>
      <c r="D13" s="67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9"/>
      <c r="P13" s="85">
        <v>7</v>
      </c>
      <c r="Q13" s="85"/>
      <c r="R13" s="85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81" t="s">
        <v>33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49" t="s">
        <v>47</v>
      </c>
      <c r="O16" s="9" t="s">
        <v>6</v>
      </c>
      <c r="P16" s="74" t="s">
        <v>5</v>
      </c>
      <c r="Q16" s="74"/>
      <c r="R16" s="74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3117.511028233912</v>
      </c>
      <c r="O18" s="40">
        <f>+N18*$P$13+0</f>
        <v>21822.577197637384</v>
      </c>
      <c r="P18" s="16"/>
      <c r="Q18" s="17"/>
      <c r="R18" s="18">
        <f>+O18/$O$41*100</f>
        <v>1.738509586210784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8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0</v>
      </c>
      <c r="O21" s="40">
        <f t="shared" si="0"/>
        <v>0</v>
      </c>
      <c r="P21" s="16"/>
      <c r="Q21" s="17"/>
      <c r="R21" s="18">
        <f t="shared" si="1"/>
        <v>0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>
        <v>5026.492128571429</v>
      </c>
      <c r="O24" s="40">
        <f t="shared" si="0"/>
        <v>35185.4449</v>
      </c>
      <c r="P24" s="16"/>
      <c r="Q24" s="17"/>
      <c r="R24" s="18">
        <f t="shared" si="1"/>
        <v>2.8030709984320246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>
        <v>0</v>
      </c>
      <c r="O25" s="40">
        <f t="shared" si="0"/>
        <v>0</v>
      </c>
      <c r="P25" s="16"/>
      <c r="Q25" s="17"/>
      <c r="R25" s="18">
        <f t="shared" si="1"/>
        <v>0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3202.114794472049</v>
      </c>
      <c r="O26" s="40">
        <f t="shared" si="0"/>
        <v>22414.803561304343</v>
      </c>
      <c r="P26" s="16"/>
      <c r="Q26" s="17"/>
      <c r="R26" s="18">
        <f t="shared" si="1"/>
        <v>1.7856896786956091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v>19805.63095995357</v>
      </c>
      <c r="O27" s="40">
        <f t="shared" si="0"/>
        <v>138639.416719675</v>
      </c>
      <c r="P27" s="16"/>
      <c r="Q27" s="17"/>
      <c r="R27" s="18">
        <f t="shared" si="1"/>
        <v>11.044797908650372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8">
        <v>11841.969173935</v>
      </c>
      <c r="O28" s="40">
        <f t="shared" si="0"/>
        <v>82893.784217545</v>
      </c>
      <c r="P28" s="16"/>
      <c r="Q28" s="17"/>
      <c r="R28" s="18">
        <f t="shared" si="1"/>
        <v>6.60378639948596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v>1148.0336337986666</v>
      </c>
      <c r="O29" s="40">
        <f t="shared" si="0"/>
        <v>8036.235436590667</v>
      </c>
      <c r="P29" s="16"/>
      <c r="Q29" s="17"/>
      <c r="R29" s="18">
        <f t="shared" si="1"/>
        <v>0.6402118419391939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0</v>
      </c>
      <c r="O30" s="40">
        <f t="shared" si="0"/>
        <v>0</v>
      </c>
      <c r="P30" s="16"/>
      <c r="Q30" s="17"/>
      <c r="R30" s="18">
        <f t="shared" si="1"/>
        <v>0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v>0</v>
      </c>
      <c r="O31" s="40">
        <f t="shared" si="0"/>
        <v>0</v>
      </c>
      <c r="P31" s="16"/>
      <c r="Q31" s="17"/>
      <c r="R31" s="18">
        <f t="shared" si="1"/>
        <v>0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4138.404458677686</v>
      </c>
      <c r="O32" s="40">
        <f t="shared" si="0"/>
        <v>28968.831210743803</v>
      </c>
      <c r="P32" s="16"/>
      <c r="Q32" s="17"/>
      <c r="R32" s="18">
        <f t="shared" si="1"/>
        <v>2.3078204881618087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>
        <v>9567.630857391317</v>
      </c>
      <c r="O33" s="40">
        <f t="shared" si="0"/>
        <v>66973.41600173923</v>
      </c>
      <c r="P33" s="16"/>
      <c r="Q33" s="17"/>
      <c r="R33" s="18">
        <f t="shared" si="1"/>
        <v>5.335480071204059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>
        <v>38902.28388818592</v>
      </c>
      <c r="O34" s="40">
        <f t="shared" si="0"/>
        <v>272315.98721730144</v>
      </c>
      <c r="P34" s="16"/>
      <c r="Q34" s="17"/>
      <c r="R34" s="18">
        <f t="shared" si="1"/>
        <v>21.69422749513687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>
        <v>45355.59784481673</v>
      </c>
      <c r="O35" s="40">
        <f t="shared" si="0"/>
        <v>317489.1849137171</v>
      </c>
      <c r="P35" s="16"/>
      <c r="Q35" s="17"/>
      <c r="R35" s="18">
        <f t="shared" si="1"/>
        <v>25.292979215603513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0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31390.726751923685</v>
      </c>
      <c r="O38" s="40">
        <f t="shared" si="0"/>
        <v>219735.0872634658</v>
      </c>
      <c r="P38" s="16"/>
      <c r="Q38" s="17"/>
      <c r="R38" s="18">
        <f t="shared" si="1"/>
        <v>17.5053364309215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v>5824.504000000001</v>
      </c>
      <c r="O39" s="40">
        <f t="shared" si="0"/>
        <v>40771.528000000006</v>
      </c>
      <c r="P39" s="16"/>
      <c r="Q39" s="17"/>
      <c r="R39" s="18">
        <f t="shared" si="1"/>
        <v>3.2480898855583105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1255246.2966397197</v>
      </c>
      <c r="P41" s="16"/>
      <c r="Q41" s="17"/>
      <c r="R41" s="18">
        <f>SUM(R18:R39)</f>
        <v>100.00000000000001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179320.89951995996</v>
      </c>
      <c r="P42" s="43"/>
      <c r="Q42" s="44"/>
      <c r="R42" s="44"/>
      <c r="S42" s="59"/>
      <c r="T42" s="56"/>
      <c r="U42" s="56"/>
      <c r="V42" s="62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1822617.6227208732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260373.9461029819</v>
      </c>
      <c r="P46" s="43"/>
      <c r="Q46" s="44"/>
      <c r="R46" s="44"/>
      <c r="T46" s="56"/>
      <c r="U46" s="56"/>
      <c r="V46" s="61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/>
  <mergeCells count="15">
    <mergeCell ref="B16:M16"/>
    <mergeCell ref="P16:R16"/>
    <mergeCell ref="A12:C12"/>
    <mergeCell ref="D12:O12"/>
    <mergeCell ref="P12:R12"/>
    <mergeCell ref="A13:C13"/>
    <mergeCell ref="D13:O13"/>
    <mergeCell ref="P13:R13"/>
    <mergeCell ref="D10:O10"/>
    <mergeCell ref="A11:C11"/>
    <mergeCell ref="D11:O11"/>
    <mergeCell ref="P5:R5"/>
    <mergeCell ref="A9:C9"/>
    <mergeCell ref="D9:O9"/>
    <mergeCell ref="P9:R9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2018-09-18T19:31:41Z</cp:lastPrinted>
  <dcterms:created xsi:type="dcterms:W3CDTF">2013-12-27T15:36:34Z</dcterms:created>
  <dcterms:modified xsi:type="dcterms:W3CDTF">2023-03-15T19:17:50Z</dcterms:modified>
  <cp:category/>
  <cp:version/>
  <cp:contentType/>
  <cp:contentStatus/>
</cp:coreProperties>
</file>