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2-1" sheetId="1" r:id="rId1"/>
    <sheet name="Mod.2-2" sheetId="2" r:id="rId2"/>
  </sheets>
  <definedNames>
    <definedName name="_xlnm.Print_Area" localSheetId="0">'Mod.2-1'!$A$1:$R$52</definedName>
    <definedName name="_xlnm.Print_Area" localSheetId="1">'Mod.2-2'!$A$1:$R$52</definedName>
  </definedNames>
  <calcPr fullCalcOnLoad="1"/>
</workbook>
</file>

<file path=xl/sharedStrings.xml><?xml version="1.0" encoding="utf-8"?>
<sst xmlns="http://schemas.openxmlformats.org/spreadsheetml/2006/main" count="106" uniqueCount="53">
  <si>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</si>
  <si>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</si>
  <si>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</si>
  <si>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</si>
  <si>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</si>
  <si>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</si>
  <si>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</si>
  <si>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</si>
  <si>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</si>
  <si>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</si>
  <si>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</si>
  <si>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</si>
  <si>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</si>
  <si>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</si>
  <si>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</si>
  <si>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</si>
  <si>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</si>
  <si>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</si>
  <si>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</si>
  <si>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</si>
  <si>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</si>
  <si>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</si>
  <si>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</si>
  <si>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</si>
  <si>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</si>
  <si>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</si>
  <si>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</si>
  <si>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</si>
  <si>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</si>
  <si>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</si>
  <si>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</si>
  <si>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</si>
  <si>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</si>
  <si>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</si>
  <si>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</si>
  <si>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</si>
  <si>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</si>
  <si>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</si>
  <si>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</si>
  <si>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</si>
  <si>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</si>
  <si>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</si>
  <si>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</si>
  <si>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</si>
  <si>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</si>
  <si>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</si>
  <si>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</si>
  <si>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</si>
  <si>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</si>
  <si>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</si>
  <si>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</si>
  <si>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Galpón - Depósito Urbano</t>
  </si>
  <si>
    <t>Galpón - Depósito Suburbano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</si>
</sst>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5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94" fontId="49" fillId="0" borderId="0" xfId="0" applyNumberFormat="1" applyFont="1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7109375" style="0" customWidth="1"/>
    <col min="21" max="21" width="8.57421875" style="0" customWidth="1"/>
    <col min="22" max="23" width="6.7109375" style="0" customWidth="1"/>
  </cols>
  <sheetData>
    <row r="5" spans="16:19" ht="33.75" customHeight="1">
      <c r="P5" s="76">
        <v>44958</v>
      </c>
      <c r="Q5" s="76"/>
      <c r="R5" s="76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80" t="s">
        <v>0</v>
      </c>
      <c r="B9" s="81"/>
      <c r="C9" s="82"/>
      <c r="D9" s="77"/>
      <c r="E9" s="78"/>
      <c r="F9" s="78"/>
      <c r="G9" s="78"/>
      <c r="H9" s="78"/>
      <c r="I9" s="78"/>
      <c r="J9" s="78"/>
      <c r="K9" s="78"/>
      <c r="L9" s="78"/>
      <c r="M9" s="78"/>
      <c r="N9" s="78"/>
      <c r="O9" s="79"/>
      <c r="P9" s="75" t="s">
        <v>35</v>
      </c>
      <c r="Q9" s="75"/>
      <c r="R9" s="75"/>
    </row>
    <row r="10" spans="1:18" ht="19.5" customHeight="1">
      <c r="A10" s="1" t="s">
        <v>34</v>
      </c>
      <c r="B10" s="10"/>
      <c r="C10" s="10"/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  <c r="P10" s="5"/>
      <c r="Q10" s="57" t="s">
        <v>25</v>
      </c>
      <c r="R10" s="45">
        <v>2023</v>
      </c>
    </row>
    <row r="11" spans="1:18" ht="19.5" customHeight="1">
      <c r="A11" s="73" t="s">
        <v>1</v>
      </c>
      <c r="B11" s="74"/>
      <c r="C11" s="74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11"/>
      <c r="Q11" s="11"/>
      <c r="R11" s="11"/>
    </row>
    <row r="12" spans="1:18" ht="19.5" customHeight="1">
      <c r="A12" s="62" t="s">
        <v>2</v>
      </c>
      <c r="B12" s="63"/>
      <c r="C12" s="63"/>
      <c r="D12" s="67" t="s">
        <v>51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  <c r="P12" s="75" t="s">
        <v>43</v>
      </c>
      <c r="Q12" s="75"/>
      <c r="R12" s="75"/>
    </row>
    <row r="13" spans="1:18" ht="19.5" customHeight="1">
      <c r="A13" s="62" t="s">
        <v>3</v>
      </c>
      <c r="B13" s="63"/>
      <c r="C13" s="63"/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/>
      <c r="P13" s="70">
        <v>250</v>
      </c>
      <c r="Q13" s="70"/>
      <c r="R13" s="70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1" t="s">
        <v>33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49" t="s">
        <v>47</v>
      </c>
      <c r="O16" s="9" t="s">
        <v>6</v>
      </c>
      <c r="P16" s="61" t="s">
        <v>5</v>
      </c>
      <c r="Q16" s="61"/>
      <c r="R16" s="61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2241.015052743297</v>
      </c>
      <c r="O18" s="40">
        <f>+N18*$P$13+0</f>
        <v>560253.7631858243</v>
      </c>
      <c r="P18" s="16"/>
      <c r="Q18" s="17"/>
      <c r="R18" s="18">
        <f>+O18/$O$41*100</f>
        <v>2.0305950319983728</v>
      </c>
      <c r="S18" s="56"/>
      <c r="T18" s="58"/>
      <c r="U18" s="58"/>
      <c r="V18" s="59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1845.4870769159838</v>
      </c>
      <c r="O19" s="40">
        <f aca="true" t="shared" si="0" ref="O19:O39">+N19*$P$13+0</f>
        <v>461371.76922899595</v>
      </c>
      <c r="P19" s="16"/>
      <c r="Q19" s="17"/>
      <c r="R19" s="18">
        <f aca="true" t="shared" si="1" ref="R19:R39">+O19/$O$41*100</f>
        <v>1.6722051399946825</v>
      </c>
      <c r="S19" s="56"/>
      <c r="T19" s="58"/>
      <c r="U19" s="58"/>
      <c r="V19" s="59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29781.56489322167</v>
      </c>
      <c r="O20" s="40">
        <f t="shared" si="0"/>
        <v>7445391.223305418</v>
      </c>
      <c r="P20" s="16"/>
      <c r="Q20" s="17"/>
      <c r="R20" s="18">
        <f t="shared" si="1"/>
        <v>26.98522602214768</v>
      </c>
      <c r="S20" s="56"/>
      <c r="T20" s="58"/>
      <c r="U20" s="58"/>
      <c r="V20" s="59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17431.885041090172</v>
      </c>
      <c r="O21" s="40">
        <f t="shared" si="0"/>
        <v>4357971.260272543</v>
      </c>
      <c r="P21" s="16"/>
      <c r="Q21" s="17"/>
      <c r="R21" s="18">
        <f t="shared" si="1"/>
        <v>15.795118876811538</v>
      </c>
      <c r="S21" s="56"/>
      <c r="T21" s="58"/>
      <c r="U21" s="58"/>
      <c r="V21" s="59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541.2047207454546</v>
      </c>
      <c r="O22" s="40">
        <f t="shared" si="0"/>
        <v>135301.18018636364</v>
      </c>
      <c r="P22" s="16"/>
      <c r="Q22" s="17"/>
      <c r="R22" s="18">
        <f t="shared" si="1"/>
        <v>0.49038832465427035</v>
      </c>
      <c r="S22" s="56"/>
      <c r="T22" s="58"/>
      <c r="U22" s="58"/>
      <c r="V22" s="59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9312.717631596071</v>
      </c>
      <c r="O23" s="40">
        <f t="shared" si="0"/>
        <v>2328179.407899018</v>
      </c>
      <c r="P23" s="16"/>
      <c r="Q23" s="17"/>
      <c r="R23" s="18">
        <f t="shared" si="1"/>
        <v>8.438300373740852</v>
      </c>
      <c r="S23" s="56"/>
      <c r="T23" s="58"/>
      <c r="U23" s="58"/>
      <c r="V23" s="59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9153.316112600001</v>
      </c>
      <c r="O24" s="40">
        <f t="shared" si="0"/>
        <v>2288329.02815</v>
      </c>
      <c r="P24" s="16"/>
      <c r="Q24" s="17"/>
      <c r="R24" s="18">
        <f t="shared" si="1"/>
        <v>8.293865854137696</v>
      </c>
      <c r="S24" s="56"/>
      <c r="T24" s="58"/>
      <c r="U24" s="58"/>
      <c r="V24" s="59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4388.5376049999995</v>
      </c>
      <c r="O25" s="40">
        <f t="shared" si="0"/>
        <v>1097134.4012499999</v>
      </c>
      <c r="P25" s="16"/>
      <c r="Q25" s="17"/>
      <c r="R25" s="18">
        <f t="shared" si="1"/>
        <v>3.9764760381874193</v>
      </c>
      <c r="S25" s="56"/>
      <c r="T25" s="58"/>
      <c r="U25" s="58"/>
      <c r="V25" s="59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900.4145568695651</v>
      </c>
      <c r="O26" s="40">
        <f t="shared" si="0"/>
        <v>225103.6392173913</v>
      </c>
      <c r="P26" s="16"/>
      <c r="Q26" s="17"/>
      <c r="R26" s="18">
        <f t="shared" si="1"/>
        <v>0.8158701672620098</v>
      </c>
      <c r="S26" s="56"/>
      <c r="T26" s="58"/>
      <c r="U26" s="58"/>
      <c r="V26" s="59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851.07471048</v>
      </c>
      <c r="O27" s="40">
        <f t="shared" si="0"/>
        <v>212768.67762</v>
      </c>
      <c r="P27" s="16"/>
      <c r="Q27" s="17"/>
      <c r="R27" s="18">
        <f t="shared" si="1"/>
        <v>0.7711630838198129</v>
      </c>
      <c r="S27" s="56"/>
      <c r="T27" s="58"/>
      <c r="U27" s="58"/>
      <c r="V27" s="59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6182.690533853134</v>
      </c>
      <c r="O28" s="40">
        <f t="shared" si="0"/>
        <v>1545672.6334632835</v>
      </c>
      <c r="P28" s="16"/>
      <c r="Q28" s="17"/>
      <c r="R28" s="18">
        <f t="shared" si="1"/>
        <v>5.602167047944249</v>
      </c>
      <c r="S28" s="56"/>
      <c r="T28" s="58"/>
      <c r="U28" s="58"/>
      <c r="V28" s="59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553.4111036266667</v>
      </c>
      <c r="O29" s="40">
        <f t="shared" si="0"/>
        <v>138352.77590666668</v>
      </c>
      <c r="P29" s="16"/>
      <c r="Q29" s="17"/>
      <c r="R29" s="18">
        <f t="shared" si="1"/>
        <v>0.5014485896921681</v>
      </c>
      <c r="S29" s="56"/>
      <c r="T29" s="58"/>
      <c r="U29" s="58"/>
      <c r="V29" s="59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8722.504339026353</v>
      </c>
      <c r="O30" s="40">
        <f t="shared" si="0"/>
        <v>2180626.084756588</v>
      </c>
      <c r="P30" s="16"/>
      <c r="Q30" s="17"/>
      <c r="R30" s="18">
        <f t="shared" si="1"/>
        <v>7.903505135197329</v>
      </c>
      <c r="S30" s="56"/>
      <c r="T30" s="58"/>
      <c r="U30" s="58"/>
      <c r="V30" s="59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630.0740910690909</v>
      </c>
      <c r="O31" s="40">
        <f t="shared" si="0"/>
        <v>157518.52276727272</v>
      </c>
      <c r="P31" s="16"/>
      <c r="Q31" s="17"/>
      <c r="R31" s="18">
        <f t="shared" si="1"/>
        <v>0.570913308926507</v>
      </c>
      <c r="S31" s="56"/>
      <c r="T31" s="58"/>
      <c r="U31" s="58"/>
      <c r="V31" s="59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6386.695391991736</v>
      </c>
      <c r="O32" s="40">
        <f t="shared" si="0"/>
        <v>1596673.847997934</v>
      </c>
      <c r="P32" s="16"/>
      <c r="Q32" s="17"/>
      <c r="R32" s="18">
        <f t="shared" si="1"/>
        <v>5.787016877905311</v>
      </c>
      <c r="S32" s="56"/>
      <c r="T32" s="58"/>
      <c r="U32" s="58"/>
      <c r="V32" s="59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4707.466053700186</v>
      </c>
      <c r="O33" s="40">
        <f t="shared" si="0"/>
        <v>1176866.5134250466</v>
      </c>
      <c r="P33" s="16"/>
      <c r="Q33" s="17"/>
      <c r="R33" s="18">
        <f t="shared" si="1"/>
        <v>4.265458712668245</v>
      </c>
      <c r="S33" s="56"/>
      <c r="T33" s="58"/>
      <c r="U33" s="58"/>
      <c r="V33" s="59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4273.298928453066</v>
      </c>
      <c r="O34" s="40">
        <f t="shared" si="0"/>
        <v>1068324.7321132664</v>
      </c>
      <c r="P34" s="16"/>
      <c r="Q34" s="17"/>
      <c r="R34" s="18">
        <f t="shared" si="1"/>
        <v>3.8720576926685792</v>
      </c>
      <c r="S34" s="56"/>
      <c r="T34" s="58"/>
      <c r="U34" s="58"/>
      <c r="V34" s="59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0</v>
      </c>
      <c r="O35" s="40">
        <f t="shared" si="0"/>
        <v>0</v>
      </c>
      <c r="P35" s="16"/>
      <c r="Q35" s="17"/>
      <c r="R35" s="18">
        <f t="shared" si="1"/>
        <v>0</v>
      </c>
      <c r="S35" s="56"/>
      <c r="T35" s="58"/>
      <c r="U35" s="58"/>
      <c r="V35" s="59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6"/>
      <c r="T36" s="58"/>
      <c r="U36" s="58"/>
      <c r="V36" s="59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6"/>
      <c r="T37" s="58"/>
      <c r="U37" s="58"/>
      <c r="V37" s="59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0</v>
      </c>
      <c r="O38" s="40">
        <f t="shared" si="0"/>
        <v>0</v>
      </c>
      <c r="P38" s="16"/>
      <c r="Q38" s="17"/>
      <c r="R38" s="18">
        <f t="shared" si="1"/>
        <v>0</v>
      </c>
      <c r="S38" s="56"/>
      <c r="T38" s="58"/>
      <c r="U38" s="58"/>
      <c r="V38" s="59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2459.1229781118172</v>
      </c>
      <c r="O39" s="40">
        <f t="shared" si="0"/>
        <v>614780.7445279543</v>
      </c>
      <c r="P39" s="16"/>
      <c r="Q39" s="17"/>
      <c r="R39" s="18">
        <f t="shared" si="1"/>
        <v>2.228223722243284</v>
      </c>
      <c r="S39" s="56"/>
      <c r="T39" s="58"/>
      <c r="U39" s="58"/>
      <c r="V39" s="59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T40" s="59"/>
      <c r="U40" s="59"/>
      <c r="V40" s="59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27590620.205273565</v>
      </c>
      <c r="P41" s="16"/>
      <c r="Q41" s="17"/>
      <c r="R41" s="18">
        <f>SUM(R18:R39)</f>
        <v>100.00000000000001</v>
      </c>
      <c r="T41" s="58"/>
      <c r="U41" s="58"/>
      <c r="V41" s="59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110362.48082109426</v>
      </c>
      <c r="P42" s="43"/>
      <c r="Q42" s="44"/>
      <c r="R42" s="44"/>
      <c r="S42" s="56"/>
      <c r="T42" s="58"/>
      <c r="U42" s="58"/>
      <c r="V42" s="60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9"/>
      <c r="U43" s="59"/>
      <c r="V43" s="59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40061580.53805722</v>
      </c>
      <c r="P44" s="43"/>
      <c r="Q44" s="44"/>
      <c r="R44" s="44"/>
      <c r="T44" s="58"/>
      <c r="U44" s="58"/>
      <c r="V44" s="59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9"/>
      <c r="U45" s="59"/>
      <c r="V45" s="59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160246.32215222888</v>
      </c>
      <c r="P46" s="43"/>
      <c r="Q46" s="44"/>
      <c r="R46" s="44"/>
      <c r="T46" s="58"/>
      <c r="U46" s="58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5:R5"/>
    <mergeCell ref="D9:O9"/>
    <mergeCell ref="D10:O10"/>
    <mergeCell ref="A9:C9"/>
    <mergeCell ref="P9:R9"/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P12:R12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1.8515625" style="0" customWidth="1"/>
    <col min="21" max="21" width="8.421875" style="0" customWidth="1"/>
    <col min="22" max="22" width="6.57421875" style="0" customWidth="1"/>
  </cols>
  <sheetData>
    <row r="5" spans="16:19" ht="33.75" customHeight="1">
      <c r="P5" s="76">
        <v>44958</v>
      </c>
      <c r="Q5" s="76"/>
      <c r="R5" s="76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80" t="s">
        <v>0</v>
      </c>
      <c r="B9" s="81"/>
      <c r="C9" s="82"/>
      <c r="D9" s="77"/>
      <c r="E9" s="78"/>
      <c r="F9" s="78"/>
      <c r="G9" s="78"/>
      <c r="H9" s="78"/>
      <c r="I9" s="78"/>
      <c r="J9" s="78"/>
      <c r="K9" s="78"/>
      <c r="L9" s="78"/>
      <c r="M9" s="78"/>
      <c r="N9" s="78"/>
      <c r="O9" s="79"/>
      <c r="P9" s="75" t="s">
        <v>35</v>
      </c>
      <c r="Q9" s="75"/>
      <c r="R9" s="75"/>
    </row>
    <row r="10" spans="1:18" ht="19.5" customHeight="1">
      <c r="A10" s="1" t="s">
        <v>34</v>
      </c>
      <c r="B10" s="10"/>
      <c r="C10" s="10"/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  <c r="P10" s="5"/>
      <c r="Q10" s="57" t="s">
        <v>25</v>
      </c>
      <c r="R10" s="45">
        <v>2023</v>
      </c>
    </row>
    <row r="11" spans="1:18" ht="19.5" customHeight="1">
      <c r="A11" s="73" t="s">
        <v>1</v>
      </c>
      <c r="B11" s="74"/>
      <c r="C11" s="74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11"/>
      <c r="Q11" s="11"/>
      <c r="R11" s="11"/>
    </row>
    <row r="12" spans="1:18" ht="19.5" customHeight="1">
      <c r="A12" s="62" t="s">
        <v>2</v>
      </c>
      <c r="B12" s="63"/>
      <c r="C12" s="63"/>
      <c r="D12" s="67" t="s">
        <v>52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  <c r="P12" s="75" t="s">
        <v>43</v>
      </c>
      <c r="Q12" s="75"/>
      <c r="R12" s="75"/>
    </row>
    <row r="13" spans="1:18" ht="19.5" customHeight="1">
      <c r="A13" s="62" t="s">
        <v>3</v>
      </c>
      <c r="B13" s="63"/>
      <c r="C13" s="63"/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/>
      <c r="P13" s="70">
        <v>450</v>
      </c>
      <c r="Q13" s="70"/>
      <c r="R13" s="70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1" t="s">
        <v>33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49" t="s">
        <v>47</v>
      </c>
      <c r="O16" s="9" t="s">
        <v>6</v>
      </c>
      <c r="P16" s="61" t="s">
        <v>5</v>
      </c>
      <c r="Q16" s="61"/>
      <c r="R16" s="61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3850.427910848598</v>
      </c>
      <c r="O18" s="40">
        <f>+N18*$P$13+0</f>
        <v>1732692.559881869</v>
      </c>
      <c r="P18" s="16"/>
      <c r="Q18" s="17"/>
      <c r="R18" s="18">
        <f>+O18/$O$41*100</f>
        <v>3.4062896001884155</v>
      </c>
      <c r="S18" s="56"/>
      <c r="T18" s="58"/>
      <c r="U18" s="58"/>
      <c r="V18" s="59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2883.0742212082782</v>
      </c>
      <c r="O19" s="40">
        <f aca="true" t="shared" si="0" ref="O19:O39">+N19*$P$13+0</f>
        <v>1297383.3995437252</v>
      </c>
      <c r="P19" s="16"/>
      <c r="Q19" s="17"/>
      <c r="R19" s="18">
        <f aca="true" t="shared" si="1" ref="R19:R39">+O19/$O$41*100</f>
        <v>2.550518010895238</v>
      </c>
      <c r="S19" s="56"/>
      <c r="T19" s="58"/>
      <c r="U19" s="58"/>
      <c r="V19" s="59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22973.43514912181</v>
      </c>
      <c r="O20" s="40">
        <f t="shared" si="0"/>
        <v>10338045.817104815</v>
      </c>
      <c r="P20" s="16"/>
      <c r="Q20" s="17"/>
      <c r="R20" s="18">
        <f t="shared" si="1"/>
        <v>20.323500411103694</v>
      </c>
      <c r="S20" s="56"/>
      <c r="T20" s="58"/>
      <c r="U20" s="58"/>
      <c r="V20" s="59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13622.514586809762</v>
      </c>
      <c r="O21" s="40">
        <f t="shared" si="0"/>
        <v>6130131.564064393</v>
      </c>
      <c r="P21" s="16"/>
      <c r="Q21" s="17"/>
      <c r="R21" s="18">
        <f t="shared" si="1"/>
        <v>12.051187774409849</v>
      </c>
      <c r="S21" s="56"/>
      <c r="T21" s="58"/>
      <c r="U21" s="58"/>
      <c r="V21" s="59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437.33714807713494</v>
      </c>
      <c r="O22" s="40">
        <f t="shared" si="0"/>
        <v>196801.71663471073</v>
      </c>
      <c r="P22" s="16"/>
      <c r="Q22" s="17"/>
      <c r="R22" s="18">
        <f t="shared" si="1"/>
        <v>0.3868912790378383</v>
      </c>
      <c r="S22" s="56"/>
      <c r="T22" s="58"/>
      <c r="U22" s="58"/>
      <c r="V22" s="59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9312.71763159607</v>
      </c>
      <c r="O23" s="40">
        <f t="shared" si="0"/>
        <v>4190722.934218231</v>
      </c>
      <c r="P23" s="16"/>
      <c r="Q23" s="17"/>
      <c r="R23" s="18">
        <f t="shared" si="1"/>
        <v>8.238516329216457</v>
      </c>
      <c r="S23" s="56"/>
      <c r="T23" s="58"/>
      <c r="U23" s="58"/>
      <c r="V23" s="59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6931.100787555556</v>
      </c>
      <c r="O24" s="40">
        <f t="shared" si="0"/>
        <v>3118995.3544</v>
      </c>
      <c r="P24" s="16"/>
      <c r="Q24" s="17"/>
      <c r="R24" s="18">
        <f t="shared" si="1"/>
        <v>6.131613700386082</v>
      </c>
      <c r="S24" s="56"/>
      <c r="T24" s="58"/>
      <c r="U24" s="58"/>
      <c r="V24" s="59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4272.506789444444</v>
      </c>
      <c r="O25" s="40">
        <f t="shared" si="0"/>
        <v>1922628.0552499997</v>
      </c>
      <c r="P25" s="16"/>
      <c r="Q25" s="17"/>
      <c r="R25" s="18">
        <f t="shared" si="1"/>
        <v>3.7796826172526816</v>
      </c>
      <c r="S25" s="56"/>
      <c r="T25" s="58"/>
      <c r="U25" s="58"/>
      <c r="V25" s="59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500.23030937198064</v>
      </c>
      <c r="O26" s="40">
        <f t="shared" si="0"/>
        <v>225103.6392173913</v>
      </c>
      <c r="P26" s="16"/>
      <c r="Q26" s="17"/>
      <c r="R26" s="18">
        <f t="shared" si="1"/>
        <v>0.44252985381494425</v>
      </c>
      <c r="S26" s="56"/>
      <c r="T26" s="58"/>
      <c r="U26" s="58"/>
      <c r="V26" s="59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472.8192836</v>
      </c>
      <c r="O27" s="40">
        <f t="shared" si="0"/>
        <v>212768.67762</v>
      </c>
      <c r="P27" s="16"/>
      <c r="Q27" s="17"/>
      <c r="R27" s="18">
        <f t="shared" si="1"/>
        <v>0.4182806290068329</v>
      </c>
      <c r="S27" s="56"/>
      <c r="T27" s="58"/>
      <c r="U27" s="58"/>
      <c r="V27" s="59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6201.123117332302</v>
      </c>
      <c r="O28" s="40">
        <f t="shared" si="0"/>
        <v>2790505.402799536</v>
      </c>
      <c r="P28" s="16"/>
      <c r="Q28" s="17"/>
      <c r="R28" s="18">
        <f t="shared" si="1"/>
        <v>5.485837333700845</v>
      </c>
      <c r="S28" s="56"/>
      <c r="T28" s="58"/>
      <c r="U28" s="58"/>
      <c r="V28" s="59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370.74213534814817</v>
      </c>
      <c r="O29" s="40">
        <f t="shared" si="0"/>
        <v>166833.96090666667</v>
      </c>
      <c r="P29" s="16"/>
      <c r="Q29" s="17"/>
      <c r="R29" s="18">
        <f t="shared" si="1"/>
        <v>0.327977853170538</v>
      </c>
      <c r="S29" s="56"/>
      <c r="T29" s="58"/>
      <c r="U29" s="58"/>
      <c r="V29" s="59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8266.62094052717</v>
      </c>
      <c r="O30" s="40">
        <f t="shared" si="0"/>
        <v>3719979.423237226</v>
      </c>
      <c r="P30" s="16"/>
      <c r="Q30" s="17"/>
      <c r="R30" s="18">
        <f t="shared" si="1"/>
        <v>7.313084568881489</v>
      </c>
      <c r="S30" s="56"/>
      <c r="T30" s="58"/>
      <c r="U30" s="58"/>
      <c r="V30" s="59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460.80278994747476</v>
      </c>
      <c r="O31" s="40">
        <f t="shared" si="0"/>
        <v>207361.25547636364</v>
      </c>
      <c r="P31" s="16"/>
      <c r="Q31" s="17"/>
      <c r="R31" s="18">
        <f t="shared" si="1"/>
        <v>0.40765021121768225</v>
      </c>
      <c r="S31" s="56"/>
      <c r="T31" s="58"/>
      <c r="U31" s="58"/>
      <c r="V31" s="59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5041.787593461891</v>
      </c>
      <c r="O32" s="40">
        <f t="shared" si="0"/>
        <v>2268804.4170578513</v>
      </c>
      <c r="P32" s="16"/>
      <c r="Q32" s="17"/>
      <c r="R32" s="18">
        <f t="shared" si="1"/>
        <v>4.4602285885111606</v>
      </c>
      <c r="S32" s="56"/>
      <c r="T32" s="58"/>
      <c r="U32" s="58"/>
      <c r="V32" s="59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3095.924580368119</v>
      </c>
      <c r="O33" s="40">
        <f t="shared" si="0"/>
        <v>1393166.0611656536</v>
      </c>
      <c r="P33" s="16"/>
      <c r="Q33" s="17"/>
      <c r="R33" s="18">
        <f t="shared" si="1"/>
        <v>2.7388165537038853</v>
      </c>
      <c r="S33" s="56"/>
      <c r="T33" s="58"/>
      <c r="U33" s="58"/>
      <c r="V33" s="59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>
        <v>3120.4429050722333</v>
      </c>
      <c r="O34" s="40">
        <f t="shared" si="0"/>
        <v>1404199.307282505</v>
      </c>
      <c r="P34" s="16"/>
      <c r="Q34" s="17"/>
      <c r="R34" s="18">
        <f t="shared" si="1"/>
        <v>2.7605067440898314</v>
      </c>
      <c r="S34" s="56"/>
      <c r="T34" s="58"/>
      <c r="U34" s="58"/>
      <c r="V34" s="59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0</v>
      </c>
      <c r="O35" s="40">
        <f t="shared" si="0"/>
        <v>0</v>
      </c>
      <c r="P35" s="16"/>
      <c r="Q35" s="17"/>
      <c r="R35" s="18">
        <f t="shared" si="1"/>
        <v>0</v>
      </c>
      <c r="S35" s="56"/>
      <c r="T35" s="58"/>
      <c r="U35" s="58"/>
      <c r="V35" s="59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6"/>
      <c r="T36" s="58"/>
      <c r="U36" s="58"/>
      <c r="V36" s="59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6"/>
      <c r="T37" s="58"/>
      <c r="U37" s="58"/>
      <c r="V37" s="59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0</v>
      </c>
      <c r="O38" s="40">
        <f t="shared" si="0"/>
        <v>0</v>
      </c>
      <c r="P38" s="16"/>
      <c r="Q38" s="17"/>
      <c r="R38" s="18">
        <f t="shared" si="1"/>
        <v>0</v>
      </c>
      <c r="S38" s="56"/>
      <c r="T38" s="58"/>
      <c r="U38" s="58"/>
      <c r="V38" s="59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21225.16341666667</v>
      </c>
      <c r="O39" s="40">
        <f t="shared" si="0"/>
        <v>9551323.537500001</v>
      </c>
      <c r="P39" s="16"/>
      <c r="Q39" s="17"/>
      <c r="R39" s="18">
        <f t="shared" si="1"/>
        <v>18.776887941412532</v>
      </c>
      <c r="S39" s="56"/>
      <c r="T39" s="58"/>
      <c r="U39" s="58"/>
      <c r="V39" s="59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T40" s="59"/>
      <c r="U40" s="59"/>
      <c r="V40" s="59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50867447.08336094</v>
      </c>
      <c r="P41" s="16"/>
      <c r="Q41" s="17"/>
      <c r="R41" s="18">
        <f>SUM(R18:R39)</f>
        <v>100</v>
      </c>
      <c r="T41" s="58"/>
      <c r="U41" s="58"/>
      <c r="V41" s="59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113038.77129635765</v>
      </c>
      <c r="P42" s="43"/>
      <c r="Q42" s="44"/>
      <c r="R42" s="44"/>
      <c r="T42" s="58"/>
      <c r="U42" s="58"/>
      <c r="V42" s="60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9"/>
      <c r="U43" s="59"/>
      <c r="V43" s="59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73859533.16504009</v>
      </c>
      <c r="P44" s="43"/>
      <c r="Q44" s="44"/>
      <c r="R44" s="44"/>
      <c r="T44" s="58"/>
      <c r="U44" s="58"/>
      <c r="V44" s="59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9"/>
      <c r="U45" s="59"/>
      <c r="V45" s="59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164132.2959223113</v>
      </c>
      <c r="P46" s="43"/>
      <c r="Q46" s="44"/>
      <c r="R46" s="44"/>
      <c r="T46" s="58"/>
      <c r="U46" s="58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D10:O10"/>
    <mergeCell ref="A11:C11"/>
    <mergeCell ref="D11:O11"/>
    <mergeCell ref="P5:R5"/>
    <mergeCell ref="A9:C9"/>
    <mergeCell ref="D9:O9"/>
    <mergeCell ref="P9:R9"/>
    <mergeCell ref="B16:M16"/>
    <mergeCell ref="P16:R16"/>
    <mergeCell ref="A12:C12"/>
    <mergeCell ref="D12:O12"/>
    <mergeCell ref="P12:R12"/>
    <mergeCell ref="A13:C13"/>
    <mergeCell ref="D13:O13"/>
    <mergeCell ref="P13:R13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2018-09-18T19:31:41Z</cp:lastPrinted>
  <dcterms:created xsi:type="dcterms:W3CDTF">2013-12-27T15:36:34Z</dcterms:created>
  <dcterms:modified xsi:type="dcterms:W3CDTF">2023-03-15T18:36:13Z</dcterms:modified>
  <cp:category/>
  <cp:version/>
  <cp:contentType/>
  <cp:contentStatus/>
</cp:coreProperties>
</file>