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4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H20" i="2"/>
  <c r="E21" i="8"/>
  <c r="F21" i="8"/>
  <c r="M21" i="8"/>
  <c r="I16" i="1"/>
  <c r="J15" i="1"/>
  <c r="E18" i="2"/>
  <c r="G18" i="2"/>
  <c r="H17" i="2"/>
  <c r="I33" i="1"/>
  <c r="J32" i="1"/>
  <c r="E29" i="2"/>
  <c r="G29" i="2"/>
  <c r="E23" i="8"/>
  <c r="F23" i="8"/>
  <c r="M23" i="8"/>
  <c r="N23" i="8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H28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0" i="8"/>
  <c r="F20" i="8"/>
  <c r="M20" i="8"/>
  <c r="M26" i="8"/>
  <c r="N26" i="8"/>
  <c r="H32" i="2"/>
  <c r="E25" i="8"/>
  <c r="F25" i="8"/>
  <c r="M24" i="8"/>
  <c r="N24" i="8"/>
  <c r="N22" i="8"/>
  <c r="M22" i="8"/>
  <c r="N21" i="8"/>
  <c r="H36" i="2"/>
  <c r="N20" i="8"/>
  <c r="E19" i="8"/>
  <c r="F19" i="8"/>
  <c r="M25" i="8"/>
  <c r="N25" i="8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<sst xmlns="http://schemas.openxmlformats.org/spreadsheetml/2006/main" count="258" uniqueCount="189">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</sst>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2" fontId="48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0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0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0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0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0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3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4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0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1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1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1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5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5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9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9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9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9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9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0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7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7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7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7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7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7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7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7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60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58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22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41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49</v>
      </c>
      <c r="C11" s="105" t="s">
        <v>39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107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61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41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44986</v>
      </c>
    </row>
    <row r="13" spans="2:14" s="29" customFormat="1" x14ac:dyDescent="0.2"/>
    <row r="14" spans="2:14" s="30" customFormat="1" ht="12.75" customHeight="1" x14ac:dyDescent="0.2">
      <c r="B14" s="205" t="s">
        <v>49</v>
      </c>
      <c r="C14" s="105" t="s">
        <v>39</v>
      </c>
      <c r="D14" s="81" t="s">
        <v>18</v>
      </c>
      <c r="E14" s="206" t="s">
        <v>7</v>
      </c>
      <c r="F14" s="208" t="s">
        <v>45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48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46617.137820000004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5179.6819800000003</v>
      </c>
      <c r="G18" s="89">
        <f>+E18*F18</f>
        <v>46617.137820000004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253127.82118222769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32374.797898736491</v>
      </c>
      <c r="G21" s="89">
        <f>+E21*F21</f>
        <v>87411.95432658853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40917.497989046715</v>
      </c>
      <c r="G22" s="89">
        <f>+E22*F22</f>
        <v>165715.86685563918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1535967.6939947123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45069.474589046724</v>
      </c>
      <c r="G26" s="89">
        <f>+E26*F26</f>
        <v>1535967.6939947123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51919.883357851249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2786.4454932231411</v>
      </c>
      <c r="G29" s="89">
        <f>+E29*F29</f>
        <v>37617.014158512407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2383.8115332231405</v>
      </c>
      <c r="G30" s="89">
        <f>+E30*F30</f>
        <v>14302.869199338842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800418.77263999998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4107.8200200000001</v>
      </c>
      <c r="G33" s="89">
        <f>+E33*F33</f>
        <v>466648.35427199997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2938.1198800000002</v>
      </c>
      <c r="G34" s="89">
        <f>+E34*F34</f>
        <v>333770.41836800001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2688051.3089947915</v>
      </c>
      <c r="K36" s="194"/>
      <c r="L36" s="195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3903050.5006604376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107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110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56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41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44986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49</v>
      </c>
      <c r="C14" s="105" t="s">
        <v>67</v>
      </c>
      <c r="D14" s="81"/>
      <c r="E14" s="211" t="s">
        <v>102</v>
      </c>
      <c r="F14" s="212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53</v>
      </c>
      <c r="D15" s="90" t="s">
        <v>98</v>
      </c>
      <c r="E15" s="213" t="s">
        <v>101</v>
      </c>
      <c r="F15" s="214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173</v>
      </c>
      <c r="H16" s="216"/>
      <c r="I16" s="216"/>
      <c r="J16" s="216"/>
      <c r="K16" s="216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46617.137820000004</v>
      </c>
      <c r="F19" s="89">
        <f>+E19*'4-presupuesto'!H37</f>
        <v>67688.08411464002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67688.08411464002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87411.95432658853</v>
      </c>
      <c r="F20" s="89">
        <f>+E20*'4-presupuesto'!H37</f>
        <v>126922.15768220655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41884.312035128161</v>
      </c>
      <c r="N20" s="153">
        <f t="shared" ref="N20:N26" si="1">+F20-M20</f>
        <v>85037.845647078386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165715.86685563918</v>
      </c>
      <c r="F21" s="89">
        <f>+E21*'4-presupuesto'!H37</f>
        <v>240619.4386743881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79404.414762548084</v>
      </c>
      <c r="N21" s="153">
        <f>+F21-M21</f>
        <v>161215.02391184002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1535967.6939947123</v>
      </c>
      <c r="F22" s="89">
        <f>+E22*'4-presupuesto'!H37</f>
        <v>2230225.0916803228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735974.28025450651</v>
      </c>
      <c r="N22" s="153">
        <f t="shared" si="1"/>
        <v>1494250.8114258163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37617.014158512407</v>
      </c>
      <c r="F23" s="89">
        <f>+E23*'4-presupuesto'!H37</f>
        <v>54619.904558160022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45946.263714324217</v>
      </c>
      <c r="N23" s="153">
        <f t="shared" si="1"/>
        <v>8673.6408438358048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14302.869199338842</v>
      </c>
      <c r="F24" s="89">
        <f>+E24*'4-presupuesto'!H37</f>
        <v>20767.766077440003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13038.003543416835</v>
      </c>
      <c r="N24" s="153">
        <f t="shared" si="1"/>
        <v>7729.762534023168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466648.35427199997</v>
      </c>
      <c r="F25" s="89">
        <f>+E25*'4-presupuesto'!H37</f>
        <v>677573.41040294408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569974.7528309566</v>
      </c>
      <c r="N25" s="153">
        <f t="shared" si="1"/>
        <v>107598.65757198748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333770.41836800001</v>
      </c>
      <c r="F26" s="89">
        <f>+E26*'4-presupuesto'!H37</f>
        <v>484634.64747033606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243286.59303010869</v>
      </c>
      <c r="N26" s="153">
        <f t="shared" si="1"/>
        <v>241348.05444022737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2173541.8804894486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1086770.9402447243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106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105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157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150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118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119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120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121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122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124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125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126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127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128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129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130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131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132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133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135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136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137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138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139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140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141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142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143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144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145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146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147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117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2023-04-25T12:28:14Z</dcterms:modified>
</cp:coreProperties>
</file>