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55" yWindow="675" windowWidth="17400" windowHeight="11760" activeTab="0"/>
  </bookViews>
  <sheets>
    <sheet name="Presup-on line" sheetId="1" r:id="rId1"/>
  </sheets>
  <definedNames>
    <definedName name="_xlnm.Print_Area" localSheetId="0">'Presup-on line'!$A$1:$J$210</definedName>
    <definedName name="_xlnm.Print_Titles" localSheetId="0">'Presup-on line'!$9:$10</definedName>
  </definedNames>
  <calcPr fullCalcOnLoad="1"/>
</workbook>
</file>

<file path=xl/sharedStrings.xml><?xml version="1.0" encoding="utf-8"?>
<sst xmlns="http://schemas.openxmlformats.org/spreadsheetml/2006/main" count="559" uniqueCount="391">
  <si>
    <t>TOTAL PRECIO ESTIMADO</t>
  </si>
  <si>
    <t>Coef.</t>
  </si>
  <si>
    <t>VALORES A:</t>
  </si>
  <si>
    <t>UBICACIÓN</t>
  </si>
  <si>
    <t>OBRA</t>
  </si>
  <si>
    <t>Chapas HºGºNº25; incl.correas metálicas</t>
  </si>
  <si>
    <t>Chapas HºGºNº25 color; incl.correas metálicas</t>
  </si>
  <si>
    <t>Completa sobre losa plana, terminación baldosas cerámicas</t>
  </si>
  <si>
    <t>Tejas francesas sobre losa de H°A°</t>
  </si>
  <si>
    <t>Tejas francesas sobre estructura de madera</t>
  </si>
  <si>
    <t>Ladrillos comunes en cimientos</t>
  </si>
  <si>
    <t>Ladrillos comunes en elevación</t>
  </si>
  <si>
    <t>Ladrillos comunes a la vista</t>
  </si>
  <si>
    <t>Ladrillos cerámicos huecos; e=8cm</t>
  </si>
  <si>
    <t>Ladrillos cerámicos huecos; e=12cm</t>
  </si>
  <si>
    <t>Ladrillos cerámicos huecos; e=18cm</t>
  </si>
  <si>
    <t>Bloques de hormigón comunes; e=20cm</t>
  </si>
  <si>
    <t>Dinteles / Refuerzos de mampostería armada</t>
  </si>
  <si>
    <t>Tabique de placa roca de yeso doble, e=10cm</t>
  </si>
  <si>
    <t>Tabique de placa roca de yeso simple, e=7,5cm</t>
  </si>
  <si>
    <t>Vertical en muros de subsuelo, c/ladrillo panderete</t>
  </si>
  <si>
    <t>Amoblamiento Dormitorio: Frente/Interior Placar madera placa</t>
  </si>
  <si>
    <t>Amoblamiento Cocina: Bajo Mesada / Alacena enchapados</t>
  </si>
  <si>
    <t>Cañerías y Accesorios Gas</t>
  </si>
  <si>
    <t>Artefactos y Accesorios Gas</t>
  </si>
  <si>
    <t>Porcellanato pulido</t>
  </si>
  <si>
    <t>Carpintería de Hierro; Rejas</t>
  </si>
  <si>
    <t>13.07</t>
  </si>
  <si>
    <t>Asador</t>
  </si>
  <si>
    <t>Tapial bloque cemento sin revocar h=1,80m</t>
  </si>
  <si>
    <t>COSTO</t>
  </si>
  <si>
    <t>UNITARIO</t>
  </si>
  <si>
    <t>ÍTEM</t>
  </si>
  <si>
    <t>ingresar Datos</t>
  </si>
  <si>
    <t>Limpieza terreno / obra</t>
  </si>
  <si>
    <t>Cerco de Obra</t>
  </si>
  <si>
    <t>Cartel de Obra</t>
  </si>
  <si>
    <t>Desmonte terreno (a máquina)</t>
  </si>
  <si>
    <t>Desmonte terreno (a mano)</t>
  </si>
  <si>
    <t>Excavación zanjas cimentaciones</t>
  </si>
  <si>
    <t>Excavación para bases de columnas</t>
  </si>
  <si>
    <t>Excavación sótanos profundidad un nivel (a máquina)</t>
  </si>
  <si>
    <t>Terraplenamientos y Rellenos, con tierra de obra</t>
  </si>
  <si>
    <t>Terraplenamiento, con aporte de suelo seleccionado</t>
  </si>
  <si>
    <t>Carpintería de Hierro; Herrerías varias</t>
  </si>
  <si>
    <t>Vidrio Float Transparente 4mm</t>
  </si>
  <si>
    <t>Vidrio Cristal Laminado 3+3mm</t>
  </si>
  <si>
    <t>Obrador y servicios</t>
  </si>
  <si>
    <t>Pilotines de H°A°</t>
  </si>
  <si>
    <t>Losa de HºA° 18-Vigueta/Ladrillo cerámico</t>
  </si>
  <si>
    <t>Exterior a la cal común completo</t>
  </si>
  <si>
    <t>Exterior completo terminación material de frente</t>
  </si>
  <si>
    <t>Interior a la cal común completo</t>
  </si>
  <si>
    <t>Interior completo con enlucido yeso</t>
  </si>
  <si>
    <t>Enlucido a la cal</t>
  </si>
  <si>
    <t>Grueso común</t>
  </si>
  <si>
    <t>Azotado impermeable</t>
  </si>
  <si>
    <t>Porcellanato</t>
  </si>
  <si>
    <t>Cerámicos rojos</t>
  </si>
  <si>
    <t>Mosaicos graníticos</t>
  </si>
  <si>
    <t>Madera Parquet</t>
  </si>
  <si>
    <t>Granito tipo Gris Mara</t>
  </si>
  <si>
    <t xml:space="preserve">Mosaicos calcáreos </t>
  </si>
  <si>
    <t>Losetas de cemento tipo vereda</t>
  </si>
  <si>
    <t>Cemento alisado terminado a la llana mecánica</t>
  </si>
  <si>
    <t>Madera 1/2" machimbrada</t>
  </si>
  <si>
    <t>Carpintería de Aluminio Vidriada sin Celosía</t>
  </si>
  <si>
    <t>Carpintería de Aluminio Vidriada con Celosía</t>
  </si>
  <si>
    <t>Carpintería de Aluminio Vidriada (Ventiluces, Puerta Vidriada)</t>
  </si>
  <si>
    <t>Carpintería de Madera: Puertas tablero ingreso</t>
  </si>
  <si>
    <t>Carpintería de Madera: Puertas interior tipo placa</t>
  </si>
  <si>
    <t>7.11</t>
  </si>
  <si>
    <t>Exterior terminación revoque plástico</t>
  </si>
  <si>
    <t>9.12</t>
  </si>
  <si>
    <t>Material tipo revoque plástico adherido bajo losa</t>
  </si>
  <si>
    <t>Baldosón granítico para vereda</t>
  </si>
  <si>
    <t>11.15</t>
  </si>
  <si>
    <t>11.12</t>
  </si>
  <si>
    <t>11.13</t>
  </si>
  <si>
    <t>11.14</t>
  </si>
  <si>
    <t>Madera Entablonado</t>
  </si>
  <si>
    <t>Madera tipo Flotante</t>
  </si>
  <si>
    <t>Piezas de hormigón intertrabadas</t>
  </si>
  <si>
    <t>Losa de HºA° 18-Vigueta/Ladrillo poliest.expandido</t>
  </si>
  <si>
    <t>12.05</t>
  </si>
  <si>
    <t>12.06</t>
  </si>
  <si>
    <t>12.07</t>
  </si>
  <si>
    <t>12.08</t>
  </si>
  <si>
    <t>Cerámicos esmaltados h=10cm</t>
  </si>
  <si>
    <t>Cerámicos gres rojos h=10cm</t>
  </si>
  <si>
    <t>Cerámicos tipo porcellanato sin pulir h=10cm</t>
  </si>
  <si>
    <t>Granito tipo Gris Mara e=2cm; h=7cm</t>
  </si>
  <si>
    <t>Madera semidura 1x3"</t>
  </si>
  <si>
    <t xml:space="preserve">m </t>
  </si>
  <si>
    <t>Mosaicos graníticos h=10cm</t>
  </si>
  <si>
    <t>Mosaicos calcáreos h=10cm</t>
  </si>
  <si>
    <t>Cemento alisado h=10cm</t>
  </si>
  <si>
    <t>13.02</t>
  </si>
  <si>
    <t>13.03</t>
  </si>
  <si>
    <t>13.04</t>
  </si>
  <si>
    <t>13.05</t>
  </si>
  <si>
    <t>13.06</t>
  </si>
  <si>
    <t>14.04</t>
  </si>
  <si>
    <t>Cristal transparente 10mm</t>
  </si>
  <si>
    <t>Espejo vidrio 6mm</t>
  </si>
  <si>
    <t>15.06</t>
  </si>
  <si>
    <t>Latex p/cielorrasos</t>
  </si>
  <si>
    <t>Barniz sintético</t>
  </si>
  <si>
    <t>16.04</t>
  </si>
  <si>
    <t>16.05</t>
  </si>
  <si>
    <t>Acometida de energía; pilar y bajada</t>
  </si>
  <si>
    <t>Boca, Brazo de luz; Tomacorriente</t>
  </si>
  <si>
    <t>Boca, Toma de telefonía, televisión</t>
  </si>
  <si>
    <t>Artefacto iluminación; plafón chico, calidad media</t>
  </si>
  <si>
    <t>17.03</t>
  </si>
  <si>
    <t>17.04</t>
  </si>
  <si>
    <t>Limpieza periódica y final de obra</t>
  </si>
  <si>
    <t>Tableros de electricidad</t>
  </si>
  <si>
    <t>2.05</t>
  </si>
  <si>
    <t>2.06</t>
  </si>
  <si>
    <t>2.07</t>
  </si>
  <si>
    <t>3.09</t>
  </si>
  <si>
    <t>3.10</t>
  </si>
  <si>
    <t>3.11</t>
  </si>
  <si>
    <t>3.12</t>
  </si>
  <si>
    <t>3.13</t>
  </si>
  <si>
    <t>3.14</t>
  </si>
  <si>
    <t>3.15</t>
  </si>
  <si>
    <t>3.16</t>
  </si>
  <si>
    <t>3.17</t>
  </si>
  <si>
    <t>3.18</t>
  </si>
  <si>
    <t>3.19</t>
  </si>
  <si>
    <t>3.20</t>
  </si>
  <si>
    <t>Zapata corrida p/muros de Hº de Cascotes</t>
  </si>
  <si>
    <t>Zapata corrida p/muros de Hº de Piedra</t>
  </si>
  <si>
    <t>Zapata corrida p/muros de HºA°</t>
  </si>
  <si>
    <t>Bases de columnas de HºA°</t>
  </si>
  <si>
    <t>Platea de fundación de HºA°</t>
  </si>
  <si>
    <t>Viga de fundación de HºA°</t>
  </si>
  <si>
    <t>Columna de HºA°</t>
  </si>
  <si>
    <t>Columna de HºA° (H°visto)</t>
  </si>
  <si>
    <t>Viga de HºA°</t>
  </si>
  <si>
    <t>Viga de HºA° (H°visto)</t>
  </si>
  <si>
    <t>Losa maciza de HºA°</t>
  </si>
  <si>
    <t>Losa maciza de HºA° (H°visto)</t>
  </si>
  <si>
    <t>Encadenado / Refuerzo de HºA°</t>
  </si>
  <si>
    <t>Escalera de HºA°</t>
  </si>
  <si>
    <t>Tabique de HºA°</t>
  </si>
  <si>
    <t>Tabique de HºA° (H°visto)</t>
  </si>
  <si>
    <t>Tanque de HºA°</t>
  </si>
  <si>
    <t>4.08</t>
  </si>
  <si>
    <t>4.09</t>
  </si>
  <si>
    <t>4.10</t>
  </si>
  <si>
    <t>Horizontal en muros</t>
  </si>
  <si>
    <t>Vertical en muros</t>
  </si>
  <si>
    <t>5.03</t>
  </si>
  <si>
    <t>6.03</t>
  </si>
  <si>
    <t>6.04</t>
  </si>
  <si>
    <t>6.05</t>
  </si>
  <si>
    <t>7.07</t>
  </si>
  <si>
    <t>7.08</t>
  </si>
  <si>
    <t>7.09</t>
  </si>
  <si>
    <t>7.10</t>
  </si>
  <si>
    <t>Interior grueso reforzado bajo revestimiento</t>
  </si>
  <si>
    <t>Impermeable de cemento</t>
  </si>
  <si>
    <t>Toma de juntas para ladrillos vistos</t>
  </si>
  <si>
    <t>8.05</t>
  </si>
  <si>
    <t>Hº Cascotes e=08 cm</t>
  </si>
  <si>
    <t>Hº Cascotes e=10 cm</t>
  </si>
  <si>
    <t>Hº Cascotes e=12 cm</t>
  </si>
  <si>
    <t>Hº Arcilla expandida e=10 cm</t>
  </si>
  <si>
    <t>Hº poliestireno expandido molido e=8 cm</t>
  </si>
  <si>
    <t>9.05</t>
  </si>
  <si>
    <t>9.06</t>
  </si>
  <si>
    <t>9.07</t>
  </si>
  <si>
    <t>9.08</t>
  </si>
  <si>
    <t>9.09</t>
  </si>
  <si>
    <t>9.10</t>
  </si>
  <si>
    <t>9.11</t>
  </si>
  <si>
    <t>Yeso adherido bajo losa</t>
  </si>
  <si>
    <t>Yeso armado c/estructura madera</t>
  </si>
  <si>
    <t>Yeso armado c/estructura metálica</t>
  </si>
  <si>
    <t>Mortero Cal adherido bajo losa</t>
  </si>
  <si>
    <t>Mortero Cal armado c/estructura madera</t>
  </si>
  <si>
    <t>Mortero Cal armado c/estructura metálica</t>
  </si>
  <si>
    <t>Madera machimbrada c/estructura madera</t>
  </si>
  <si>
    <t>Material de frente adherido bajo losa</t>
  </si>
  <si>
    <t>Taparrollo Yeso armado c/estructura madera</t>
  </si>
  <si>
    <t>Placas Roca de Yeso armado c/estructura metálica</t>
  </si>
  <si>
    <t>Aislación térmica cielorrasos: lana de vidrio 50mm</t>
  </si>
  <si>
    <t>10.04</t>
  </si>
  <si>
    <t>10.05</t>
  </si>
  <si>
    <t>10.06</t>
  </si>
  <si>
    <t>Cerámicos gres rojos</t>
  </si>
  <si>
    <t>Granito tipo Gris Mara e=2cm</t>
  </si>
  <si>
    <t>Cemento alisado terminado a la llana metálica</t>
  </si>
  <si>
    <t>11.07</t>
  </si>
  <si>
    <t>11.08</t>
  </si>
  <si>
    <t>11.09</t>
  </si>
  <si>
    <t>11.10</t>
  </si>
  <si>
    <t>11.11</t>
  </si>
  <si>
    <t>Carpeta cemento alisado bajo pisos</t>
  </si>
  <si>
    <t>Pavimento de hormigón armado, terminación fratasado</t>
  </si>
  <si>
    <t>8.03</t>
  </si>
  <si>
    <t>9.04</t>
  </si>
  <si>
    <t>2.03</t>
  </si>
  <si>
    <t>3.05</t>
  </si>
  <si>
    <t>3.06</t>
  </si>
  <si>
    <t>3.07</t>
  </si>
  <si>
    <t>3.08</t>
  </si>
  <si>
    <t>4.05</t>
  </si>
  <si>
    <t>4.06</t>
  </si>
  <si>
    <t>4.07</t>
  </si>
  <si>
    <t>8.04</t>
  </si>
  <si>
    <t>11.05</t>
  </si>
  <si>
    <t>11.06</t>
  </si>
  <si>
    <t>12.04</t>
  </si>
  <si>
    <t>14.03</t>
  </si>
  <si>
    <t>16.02</t>
  </si>
  <si>
    <t>16.03</t>
  </si>
  <si>
    <t>17.02</t>
  </si>
  <si>
    <t>18.02</t>
  </si>
  <si>
    <t>19.03</t>
  </si>
  <si>
    <t>Varios</t>
  </si>
  <si>
    <t>1.05</t>
  </si>
  <si>
    <t>2.04</t>
  </si>
  <si>
    <t>NRO.</t>
  </si>
  <si>
    <t>DESCRIPCION DE LOS TRABAJOS</t>
  </si>
  <si>
    <t>UN.</t>
  </si>
  <si>
    <t>CANT.</t>
  </si>
  <si>
    <t>% INCIDENCIA</t>
  </si>
  <si>
    <t>RUB.</t>
  </si>
  <si>
    <t>ITEM</t>
  </si>
  <si>
    <t>ME.</t>
  </si>
  <si>
    <t>RUBRO</t>
  </si>
  <si>
    <t>TRABAJOS PRELIMINARES</t>
  </si>
  <si>
    <t>1.01</t>
  </si>
  <si>
    <t>1.02</t>
  </si>
  <si>
    <t>1.03</t>
  </si>
  <si>
    <t>MOVIMIENTO DE TIERRA</t>
  </si>
  <si>
    <t>2.01</t>
  </si>
  <si>
    <t>2.02</t>
  </si>
  <si>
    <t>3.01</t>
  </si>
  <si>
    <t>3.02</t>
  </si>
  <si>
    <t>3.03</t>
  </si>
  <si>
    <t>MAMPOSTERIAS</t>
  </si>
  <si>
    <t>4.01</t>
  </si>
  <si>
    <t>4.02</t>
  </si>
  <si>
    <t>4.03</t>
  </si>
  <si>
    <t>CAPAS AISLADORAS</t>
  </si>
  <si>
    <t>5.01</t>
  </si>
  <si>
    <t>CUBIERTA</t>
  </si>
  <si>
    <t>6.01</t>
  </si>
  <si>
    <t>CONTRAPISOS</t>
  </si>
  <si>
    <t>7.01</t>
  </si>
  <si>
    <t>7.02</t>
  </si>
  <si>
    <t>7.03</t>
  </si>
  <si>
    <t>REVOQUES</t>
  </si>
  <si>
    <t>8.01</t>
  </si>
  <si>
    <t>8.02</t>
  </si>
  <si>
    <t>CIELORRASOS</t>
  </si>
  <si>
    <t>9.01</t>
  </si>
  <si>
    <t>9.02</t>
  </si>
  <si>
    <t>9.03</t>
  </si>
  <si>
    <t>REVESTIMIENTOS</t>
  </si>
  <si>
    <t>10.01</t>
  </si>
  <si>
    <t>10.02</t>
  </si>
  <si>
    <t>PISOS</t>
  </si>
  <si>
    <t>11.01</t>
  </si>
  <si>
    <t>11.02</t>
  </si>
  <si>
    <t>11.03</t>
  </si>
  <si>
    <t>ZOCALOS</t>
  </si>
  <si>
    <t>12.01</t>
  </si>
  <si>
    <t>12.02</t>
  </si>
  <si>
    <t>13.01</t>
  </si>
  <si>
    <t>14.01</t>
  </si>
  <si>
    <t>15.01</t>
  </si>
  <si>
    <t>16.01</t>
  </si>
  <si>
    <t>VIDRIOS</t>
  </si>
  <si>
    <t>17.01</t>
  </si>
  <si>
    <t>PINTURAS</t>
  </si>
  <si>
    <t>18.01</t>
  </si>
  <si>
    <t>19.01</t>
  </si>
  <si>
    <t>19.02</t>
  </si>
  <si>
    <t>VARIOS</t>
  </si>
  <si>
    <t>20.01</t>
  </si>
  <si>
    <t>20.02</t>
  </si>
  <si>
    <t>20.03</t>
  </si>
  <si>
    <t>$</t>
  </si>
  <si>
    <t>m3</t>
  </si>
  <si>
    <t>m</t>
  </si>
  <si>
    <t>m2</t>
  </si>
  <si>
    <t>Esmalte sintético</t>
  </si>
  <si>
    <t>gl</t>
  </si>
  <si>
    <t>Latex p/interiores</t>
  </si>
  <si>
    <t>Latex p/exteriores</t>
  </si>
  <si>
    <t>Nivelación del terreno y replanteo de obra</t>
  </si>
  <si>
    <t>1.04</t>
  </si>
  <si>
    <t>5.02</t>
  </si>
  <si>
    <t>6.02</t>
  </si>
  <si>
    <t>7.04</t>
  </si>
  <si>
    <t>7.05</t>
  </si>
  <si>
    <t>7.06</t>
  </si>
  <si>
    <t>Cerámicos esmaltados</t>
  </si>
  <si>
    <t>11.04</t>
  </si>
  <si>
    <t>CARPINTERÍAS</t>
  </si>
  <si>
    <t>INSTALACIONES ELÉCTRICAS</t>
  </si>
  <si>
    <t>INSTALACIONES SANITARIAS</t>
  </si>
  <si>
    <t>INSTALACIONES DE GAS</t>
  </si>
  <si>
    <t>EQUIPAMIENTO</t>
  </si>
  <si>
    <t>15.02</t>
  </si>
  <si>
    <t>15.03</t>
  </si>
  <si>
    <t>15.04</t>
  </si>
  <si>
    <t>15.05</t>
  </si>
  <si>
    <t>14.02</t>
  </si>
  <si>
    <t>IMPORTE</t>
  </si>
  <si>
    <t>TOTAL COSTO NETO</t>
  </si>
  <si>
    <t>3.04</t>
  </si>
  <si>
    <t>4.04</t>
  </si>
  <si>
    <t>10.03</t>
  </si>
  <si>
    <t>u</t>
  </si>
  <si>
    <t>12.03</t>
  </si>
  <si>
    <t>Acrílica transparente en muros exteriores</t>
  </si>
  <si>
    <t>3.21</t>
  </si>
  <si>
    <t>3.22</t>
  </si>
  <si>
    <t>3.23</t>
  </si>
  <si>
    <t>3.24</t>
  </si>
  <si>
    <t>3.25</t>
  </si>
  <si>
    <t>3´</t>
  </si>
  <si>
    <t>ESTRUCTURAS METÁLICAS</t>
  </si>
  <si>
    <t>ESTRUCTURAS H° A°</t>
  </si>
  <si>
    <t>Estruct.comp.perfiles chapa conformada (L:15m)</t>
  </si>
  <si>
    <t>Estruct.comp.perfiles chapa conformada (L:10m)</t>
  </si>
  <si>
    <t>Estruct.comp.hierro liso reticulado (L:15m)</t>
  </si>
  <si>
    <t>Estruct.comp.hierro liso reticulado (L:10m)</t>
  </si>
  <si>
    <t>Estruct.metálica (H° p/protec.Columnas h:1,20m)</t>
  </si>
  <si>
    <t>4.11</t>
  </si>
  <si>
    <t>Cerram.Vert.Galpones CH.HºGºNº25; incl.estruct.metálica</t>
  </si>
  <si>
    <t>6.06</t>
  </si>
  <si>
    <t>6.07</t>
  </si>
  <si>
    <t>Chapas HºGºNº25/Translúc.p/Galpones; sin incl.estruct.metál.</t>
  </si>
  <si>
    <t>Aislación térmica b/cubierta chapas H°G°</t>
  </si>
  <si>
    <t>17.05</t>
  </si>
  <si>
    <t>17.06</t>
  </si>
  <si>
    <t>17.07</t>
  </si>
  <si>
    <t>17.08</t>
  </si>
  <si>
    <t>Cañerías y Acc. Desag.Cloacales Viv.DUP.(Coc-Baño-Toil-Lav)</t>
  </si>
  <si>
    <t>Cañerías y Acc. Desag.Pluviales Viv.DUP.</t>
  </si>
  <si>
    <t>Cañerías y Acc. Desag.Pluviales p/GALP.</t>
  </si>
  <si>
    <t>Cañerías y Acc. Prov.Agua Fría/Caliente Viv.DUP.(Coc-Baño-Toil-Lav)</t>
  </si>
  <si>
    <t>Artefactos, Griferías y Acc.Sanit.Viv.DUP.(Coc-Baño-Toil-Lav)</t>
  </si>
  <si>
    <t>20.04</t>
  </si>
  <si>
    <t>Cerco perimetral tipo olímpico (c/murete)</t>
  </si>
  <si>
    <t xml:space="preserve">  ROSARIO</t>
  </si>
  <si>
    <t>Cañerías y Acc. Desag.Cloacales GALP.(Office-Baños-Toil)</t>
  </si>
  <si>
    <t>Cañerías y Acc. Prov.Agua Fría GALP.(Office-Baños-Toil)</t>
  </si>
  <si>
    <t>Artefactos, Griferías y Acc.Sanit.GALP.(Office-Baños-Toil)</t>
  </si>
  <si>
    <t>16.06</t>
  </si>
  <si>
    <t>Ascensor hiráulico 12 paradas</t>
  </si>
  <si>
    <t>17.09</t>
  </si>
  <si>
    <t>17.10</t>
  </si>
  <si>
    <t>17.11</t>
  </si>
  <si>
    <t>17.12</t>
  </si>
  <si>
    <t>17.13</t>
  </si>
  <si>
    <t>Cañerías y Acc. Desag.Cloacales U.Viv.Colect.(Coc-Baño-Lav)</t>
  </si>
  <si>
    <t>Cañerías y Acc. Desag.Pluviales U.Viv.Colect.</t>
  </si>
  <si>
    <t>Cañerías y Acc. Prov.Agua Fría/Caliente U.Viv.Colect.(Coc-Baño-Lav)</t>
  </si>
  <si>
    <t>Artefactos, Griferías y Acc.Sanit.U.Viv.Colect.(Coc-Baño-Lav)</t>
  </si>
  <si>
    <t>Cañerías y Acc. Prov.Agua y Equipam. Incendio (Piso U.Viv.Colect.)</t>
  </si>
  <si>
    <t>TIPOLOGÍAS EDILICIAS CAPSF</t>
  </si>
  <si>
    <t>DEMOLICIONES</t>
  </si>
  <si>
    <t>1.06</t>
  </si>
  <si>
    <t>Demolición de obra completa (1 planta; sin cubierta&gt;agregar aparte)</t>
  </si>
  <si>
    <t>1.07</t>
  </si>
  <si>
    <t>Demolición de estructuras de hormigón (promedio componentes)</t>
  </si>
  <si>
    <t>1.08</t>
  </si>
  <si>
    <t xml:space="preserve">Demolición-Retiro de cubierta de chapa, incl.correas/otras </t>
  </si>
  <si>
    <t>1.09</t>
  </si>
  <si>
    <t>Demolición de mampostería maciza (lad.comunes)</t>
  </si>
  <si>
    <t>1.10</t>
  </si>
  <si>
    <t>Demolición de mampostería hueca (lad.ceràmicos/otros bloques)</t>
  </si>
  <si>
    <t>1.11</t>
  </si>
  <si>
    <t>Demolición-Picado de revoques (h/ 3 capas)</t>
  </si>
  <si>
    <t>1.12</t>
  </si>
  <si>
    <t>Demolición-Retiro de piezas de revestimientos</t>
  </si>
  <si>
    <t>1.13</t>
  </si>
  <si>
    <t>Demolición de contrapisos, solados monlìticos (h/15cm esp.)</t>
  </si>
  <si>
    <t>1.14</t>
  </si>
  <si>
    <t>Demolición-Retiro de piezas de pisos</t>
  </si>
  <si>
    <t>1.15</t>
  </si>
  <si>
    <t>Demolición-Retiro/Extracción de aberturas (dimension.std)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</si>
</sst>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&quot;$&quot;;\-#,##0&quot;$&quot;"/>
    <numFmt numFmtId="181" formatCode="#,##0&quot;$&quot;;[Red]\-#,##0&quot;$&quot;"/>
    <numFmt numFmtId="182" formatCode="#,##0.00&quot;$&quot;;\-#,##0.00&quot;$&quot;"/>
    <numFmt numFmtId="183" formatCode="#,##0.00&quot;$&quot;;[Red]\-#,##0.00&quot;$&quot;"/>
    <numFmt numFmtId="184" formatCode="_-* #,##0&quot;$&quot;_-;\-* #,##0&quot;$&quot;_-;_-* &quot;-&quot;&quot;$&quot;_-;_-@_-"/>
    <numFmt numFmtId="185" formatCode="_-* #,##0_$_-;\-* #,##0_$_-;_-* &quot;-&quot;_$_-;_-@_-"/>
    <numFmt numFmtId="186" formatCode="_-* #,##0.00&quot;$&quot;_-;\-* #,##0.00&quot;$&quot;_-;_-* &quot;-&quot;??&quot;$&quot;_-;_-@_-"/>
    <numFmt numFmtId="187" formatCode="_-* #,##0.00_$_-;\-* #,##0.00_$_-;_-* &quot;-&quot;??_$_-;_-@_-"/>
    <numFmt numFmtId="188" formatCode="_-* #,##0.00\ _P_t_s_-;\-* #,##0.00\ _P_t_s_-;_-* &quot;-&quot;??\ _P_t_s_-;_-@_-"/>
    <numFmt numFmtId="189" formatCode="_-* #,##0\ _P_t_s_-;\-* #,##0\ _P_t_s_-;_-* &quot;-&quot;\ _P_t_s_-;_-@_-"/>
    <numFmt numFmtId="190" formatCode="_-* #,##0.00\ &quot;Pts&quot;_-;\-* #,##0.00\ &quot;Pts&quot;_-;_-* &quot;-&quot;??\ &quot;Pts&quot;_-;_-@_-"/>
    <numFmt numFmtId="191" formatCode="_-* #,##0\ &quot;Pts&quot;_-;\-* #,##0\ &quot;Pts&quot;_-;_-* &quot;-&quot;\ &quot;Pts&quot;_-;_-@_-"/>
    <numFmt numFmtId="192" formatCode="&quot;$&quot;#,##0.00"/>
    <numFmt numFmtId="193" formatCode="0.000"/>
    <numFmt numFmtId="194" formatCode="0.0%"/>
    <numFmt numFmtId="195" formatCode="0.0000"/>
    <numFmt numFmtId="196" formatCode="0.0"/>
    <numFmt numFmtId="197" formatCode="&quot;$&quot;\ #,##0.00"/>
    <numFmt numFmtId="198" formatCode="#,##0.000"/>
    <numFmt numFmtId="199" formatCode="#,##0.0000"/>
    <numFmt numFmtId="200" formatCode="\$#,##0.00"/>
  </numFmts>
  <fonts count="5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Swis721 Th BT"/>
      <family val="0"/>
    </font>
    <font>
      <u val="single"/>
      <sz val="10"/>
      <color indexed="36"/>
      <name val="Swis721 Th BT"/>
      <family val="0"/>
    </font>
    <font>
      <sz val="11"/>
      <color indexed="20"/>
      <name val="Calibri"/>
      <family val="2"/>
    </font>
    <font>
      <sz val="10"/>
      <name val="Swis721 Th BT"/>
      <family val="0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5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sz val="7"/>
      <name val="MS Sans Serif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7"/>
      <color indexed="8"/>
      <name val="Arial"/>
      <family val="2"/>
    </font>
    <font>
      <b/>
      <sz val="7"/>
      <name val="Arial"/>
      <family val="2"/>
    </font>
    <font>
      <sz val="7"/>
      <color indexed="10"/>
      <name val="MS Sans Serif"/>
      <family val="2"/>
    </font>
    <font>
      <b/>
      <sz val="8"/>
      <name val="MS Sans Serif"/>
      <family val="2"/>
    </font>
    <font>
      <b/>
      <sz val="7"/>
      <name val="MS Sans Serif"/>
      <family val="2"/>
    </font>
    <font>
      <sz val="8.5"/>
      <color indexed="10"/>
      <name val="MS Sans Serif"/>
      <family val="2"/>
    </font>
    <font>
      <i/>
      <sz val="8"/>
      <color indexed="10"/>
      <name val="Arial"/>
      <family val="2"/>
    </font>
    <font>
      <b/>
      <sz val="18"/>
      <name val="Arial Narrow"/>
      <family val="2"/>
    </font>
    <font>
      <sz val="18"/>
      <name val="Arial Narrow"/>
      <family val="2"/>
    </font>
    <font>
      <sz val="8"/>
      <color indexed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color indexed="10"/>
      <name val="Arial"/>
      <family val="2"/>
    </font>
    <font>
      <b/>
      <sz val="11"/>
      <color indexed="62"/>
      <name val="Calibri"/>
      <family val="2"/>
    </font>
    <font>
      <sz val="11"/>
      <color indexed="14"/>
      <name val="Calibri"/>
      <family val="2"/>
    </font>
    <font>
      <b/>
      <sz val="8"/>
      <color indexed="5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8"/>
      <color theme="9" tint="-0.24997000396251678"/>
      <name val="Arial"/>
      <family val="2"/>
    </font>
  </fonts>
  <fills count="5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</fills>
  <borders count="7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hair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hair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hair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hair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 style="thin"/>
      <top style="medium"/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/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medium">
        <color indexed="8"/>
      </right>
      <top style="thin"/>
      <bottom style="thin">
        <color indexed="8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</borders>
  <cellStyleXfs count="9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  <xf numFmtId="0" fontId="46" fillId="33" borderId="0" applyNumberFormat="0" applyBorder="0" applyAlignment="0" applyProtection="0"/>
    <xf numFmtId="0" fontId="0" fillId="0" borderId="0" applyNumberFormat="0" applyFill="0" applyBorder="0" applyAlignment="0" applyProtection="0"/>
    <xf numFmtId="0" fontId="3" fillId="4" borderId="0" applyNumberFormat="0" applyBorder="0" applyAlignment="0" applyProtection="0"/>
    <xf numFmtId="0" fontId="47" fillId="34" borderId="0" applyNumberFormat="0" applyBorder="0" applyAlignment="0" applyProtection="0"/>
    <xf numFmtId="0" fontId="4" fillId="35" borderId="1" applyNumberFormat="0" applyAlignment="0" applyProtection="0"/>
    <xf numFmtId="0" fontId="48" fillId="36" borderId="2" applyNumberFormat="0" applyAlignment="0" applyProtection="0"/>
    <xf numFmtId="0" fontId="49" fillId="0" borderId="3" applyNumberFormat="0" applyFill="0" applyAlignment="0" applyProtection="0"/>
    <xf numFmtId="0" fontId="5" fillId="37" borderId="4" applyNumberFormat="0" applyAlignment="0" applyProtection="0"/>
    <xf numFmtId="0" fontId="6" fillId="0" borderId="5" applyNumberFormat="0" applyFill="0" applyAlignment="0" applyProtection="0"/>
    <xf numFmtId="0" fontId="17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41" borderId="0" applyNumberFormat="0" applyBorder="0" applyAlignment="0" applyProtection="0"/>
    <xf numFmtId="0" fontId="46" fillId="42" borderId="0" applyNumberFormat="0" applyBorder="0" applyAlignment="0" applyProtection="0"/>
    <xf numFmtId="0" fontId="46" fillId="43" borderId="0" applyNumberFormat="0" applyBorder="0" applyAlignment="0" applyProtection="0"/>
    <xf numFmtId="0" fontId="46" fillId="44" borderId="0" applyNumberFormat="0" applyBorder="0" applyAlignment="0" applyProtection="0"/>
    <xf numFmtId="0" fontId="46" fillId="45" borderId="0" applyNumberFormat="0" applyBorder="0" applyAlignment="0" applyProtection="0"/>
    <xf numFmtId="0" fontId="46" fillId="46" borderId="0" applyNumberFormat="0" applyBorder="0" applyAlignment="0" applyProtection="0"/>
    <xf numFmtId="0" fontId="46" fillId="47" borderId="0" applyNumberFormat="0" applyBorder="0" applyAlignment="0" applyProtection="0"/>
    <xf numFmtId="0" fontId="7" fillId="7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1" fillId="48" borderId="0" applyNumberFormat="0" applyBorder="0" applyAlignment="0" applyProtection="0"/>
    <xf numFmtId="0" fontId="10" fillId="3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49" borderId="0" applyNumberFormat="0" applyBorder="0" applyAlignment="0" applyProtection="0"/>
    <xf numFmtId="0" fontId="52" fillId="50" borderId="0" applyNumberFormat="0" applyBorder="0" applyAlignment="0" applyProtection="0"/>
    <xf numFmtId="0" fontId="0" fillId="0" borderId="0" applyNumberFormat="0" applyFill="0" applyBorder="0" applyAlignment="0" applyProtection="0"/>
    <xf numFmtId="0" fontId="11" fillId="51" borderId="7" applyNumberFormat="0" applyFont="0" applyAlignment="0" applyProtection="0"/>
    <xf numFmtId="0" fontId="0" fillId="52" borderId="8" applyNumberFormat="0" applyFont="0" applyAlignment="0" applyProtection="0"/>
    <xf numFmtId="9" fontId="0" fillId="0" borderId="0" applyFont="0" applyFill="0" applyBorder="0" applyAlignment="0" applyProtection="0"/>
    <xf numFmtId="0" fontId="13" fillId="35" borderId="9" applyNumberFormat="0" applyAlignment="0" applyProtection="0"/>
    <xf numFmtId="0" fontId="53" fillId="53" borderId="10" applyNumberFormat="0" applyAlignment="0" applyProtection="0"/>
    <xf numFmtId="0" fontId="5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11" applyNumberFormat="0" applyFill="0" applyAlignment="0" applyProtection="0"/>
    <xf numFmtId="0" fontId="19" fillId="0" borderId="12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13" applyNumberFormat="0" applyFill="0" applyAlignment="0" applyProtection="0"/>
  </cellStyleXfs>
  <cellXfs count="150">
    <xf numFmtId="0" fontId="0" fillId="0" borderId="0" xfId="0" applyAlignment="1">
      <alignment/>
    </xf>
    <xf numFmtId="2" fontId="21" fillId="0" borderId="0" xfId="84" applyNumberFormat="1" applyFont="1" applyBorder="1" applyAlignment="1">
      <alignment horizontal="left" vertical="center"/>
    </xf>
    <xf numFmtId="0" fontId="0" fillId="0" borderId="0" xfId="84" applyFont="1" applyBorder="1" applyAlignment="1">
      <alignment vertical="center"/>
    </xf>
    <xf numFmtId="0" fontId="0" fillId="0" borderId="0" xfId="84" applyFont="1" applyBorder="1" applyAlignment="1">
      <alignment horizontal="center" vertical="center"/>
    </xf>
    <xf numFmtId="0" fontId="22" fillId="0" borderId="0" xfId="84" applyFont="1" applyBorder="1" applyAlignment="1">
      <alignment vertical="center"/>
    </xf>
    <xf numFmtId="0" fontId="24" fillId="0" borderId="0" xfId="84" applyFont="1" applyBorder="1" applyAlignment="1">
      <alignment/>
    </xf>
    <xf numFmtId="2" fontId="0" fillId="0" borderId="0" xfId="84" applyNumberFormat="1" applyFont="1" applyBorder="1" applyAlignment="1">
      <alignment vertical="center"/>
    </xf>
    <xf numFmtId="0" fontId="0" fillId="0" borderId="0" xfId="84" applyFont="1" applyBorder="1" applyAlignment="1">
      <alignment horizontal="right" vertical="center" wrapText="1"/>
    </xf>
    <xf numFmtId="2" fontId="25" fillId="0" borderId="0" xfId="84" applyNumberFormat="1" applyFont="1" applyBorder="1" applyAlignment="1">
      <alignment horizontal="left" vertical="center"/>
    </xf>
    <xf numFmtId="0" fontId="25" fillId="0" borderId="0" xfId="84" applyFont="1" applyBorder="1" applyAlignment="1">
      <alignment horizontal="left" vertical="center"/>
    </xf>
    <xf numFmtId="0" fontId="25" fillId="0" borderId="0" xfId="84" applyFont="1" applyBorder="1" applyAlignment="1">
      <alignment/>
    </xf>
    <xf numFmtId="4" fontId="29" fillId="0" borderId="0" xfId="84" applyNumberFormat="1" applyFont="1" applyBorder="1" applyAlignment="1">
      <alignment vertical="center"/>
    </xf>
    <xf numFmtId="4" fontId="30" fillId="0" borderId="0" xfId="84" applyNumberFormat="1" applyFont="1" applyBorder="1" applyAlignment="1">
      <alignment/>
    </xf>
    <xf numFmtId="192" fontId="25" fillId="0" borderId="0" xfId="84" applyNumberFormat="1" applyFont="1" applyBorder="1" applyAlignment="1">
      <alignment/>
    </xf>
    <xf numFmtId="0" fontId="28" fillId="0" borderId="14" xfId="84" applyFont="1" applyBorder="1" applyAlignment="1">
      <alignment horizontal="center" vertical="center"/>
    </xf>
    <xf numFmtId="49" fontId="27" fillId="0" borderId="15" xfId="84" applyNumberFormat="1" applyFont="1" applyBorder="1" applyAlignment="1">
      <alignment horizontal="center" vertical="center" wrapText="1"/>
    </xf>
    <xf numFmtId="0" fontId="27" fillId="0" borderId="15" xfId="84" applyFont="1" applyBorder="1" applyAlignment="1">
      <alignment horizontal="center" vertical="center"/>
    </xf>
    <xf numFmtId="4" fontId="27" fillId="0" borderId="15" xfId="84" applyNumberFormat="1" applyFont="1" applyBorder="1" applyAlignment="1">
      <alignment vertical="center"/>
    </xf>
    <xf numFmtId="4" fontId="24" fillId="0" borderId="0" xfId="84" applyNumberFormat="1" applyFont="1" applyBorder="1" applyAlignment="1">
      <alignment/>
    </xf>
    <xf numFmtId="0" fontId="28" fillId="0" borderId="16" xfId="84" applyFont="1" applyBorder="1" applyAlignment="1">
      <alignment horizontal="center" vertical="center"/>
    </xf>
    <xf numFmtId="0" fontId="28" fillId="0" borderId="17" xfId="84" applyFont="1" applyBorder="1" applyAlignment="1">
      <alignment horizontal="center" vertical="center"/>
    </xf>
    <xf numFmtId="0" fontId="28" fillId="0" borderId="18" xfId="84" applyFont="1" applyBorder="1" applyAlignment="1">
      <alignment horizontal="center" vertical="center"/>
    </xf>
    <xf numFmtId="0" fontId="28" fillId="0" borderId="19" xfId="84" applyFont="1" applyBorder="1" applyAlignment="1">
      <alignment horizontal="center" vertical="center"/>
    </xf>
    <xf numFmtId="0" fontId="28" fillId="0" borderId="20" xfId="84" applyFont="1" applyBorder="1" applyAlignment="1">
      <alignment horizontal="center" vertical="center"/>
    </xf>
    <xf numFmtId="49" fontId="27" fillId="0" borderId="15" xfId="84" applyNumberFormat="1" applyFont="1" applyBorder="1" applyAlignment="1" quotePrefix="1">
      <alignment horizontal="center" vertical="center" wrapText="1"/>
    </xf>
    <xf numFmtId="0" fontId="28" fillId="0" borderId="21" xfId="84" applyFont="1" applyBorder="1" applyAlignment="1">
      <alignment horizontal="center" vertical="center"/>
    </xf>
    <xf numFmtId="0" fontId="28" fillId="0" borderId="22" xfId="84" applyFont="1" applyBorder="1" applyAlignment="1">
      <alignment horizontal="center" vertical="center"/>
    </xf>
    <xf numFmtId="4" fontId="31" fillId="0" borderId="0" xfId="84" applyNumberFormat="1" applyFont="1" applyBorder="1" applyAlignment="1">
      <alignment/>
    </xf>
    <xf numFmtId="0" fontId="27" fillId="0" borderId="15" xfId="84" applyFont="1" applyBorder="1" applyAlignment="1">
      <alignment horizontal="center" vertical="center" wrapText="1"/>
    </xf>
    <xf numFmtId="0" fontId="28" fillId="0" borderId="23" xfId="84" applyFont="1" applyBorder="1" applyAlignment="1">
      <alignment horizontal="center" vertical="center"/>
    </xf>
    <xf numFmtId="0" fontId="27" fillId="0" borderId="24" xfId="84" applyFont="1" applyBorder="1" applyAlignment="1">
      <alignment horizontal="center" vertical="center"/>
    </xf>
    <xf numFmtId="4" fontId="27" fillId="0" borderId="0" xfId="84" applyNumberFormat="1" applyFont="1" applyBorder="1" applyAlignment="1">
      <alignment vertical="center"/>
    </xf>
    <xf numFmtId="0" fontId="33" fillId="0" borderId="0" xfId="84" applyFont="1" applyBorder="1" applyAlignment="1">
      <alignment horizontal="center"/>
    </xf>
    <xf numFmtId="2" fontId="24" fillId="0" borderId="0" xfId="84" applyNumberFormat="1" applyFont="1" applyBorder="1" applyAlignment="1">
      <alignment horizontal="right" vertical="top" wrapText="1"/>
    </xf>
    <xf numFmtId="0" fontId="24" fillId="0" borderId="0" xfId="84" applyFont="1" applyBorder="1" applyAlignment="1">
      <alignment horizontal="left" vertical="top" wrapText="1"/>
    </xf>
    <xf numFmtId="0" fontId="24" fillId="0" borderId="0" xfId="84" applyFont="1" applyBorder="1" applyAlignment="1">
      <alignment horizontal="center"/>
    </xf>
    <xf numFmtId="195" fontId="34" fillId="0" borderId="0" xfId="84" applyNumberFormat="1" applyFont="1" applyBorder="1" applyAlignment="1">
      <alignment/>
    </xf>
    <xf numFmtId="0" fontId="11" fillId="0" borderId="0" xfId="84" applyFont="1" applyAlignment="1">
      <alignment/>
    </xf>
    <xf numFmtId="2" fontId="25" fillId="0" borderId="0" xfId="84" applyNumberFormat="1" applyFont="1" applyBorder="1" applyAlignment="1">
      <alignment horizontal="right" vertical="center"/>
    </xf>
    <xf numFmtId="0" fontId="23" fillId="0" borderId="0" xfId="84" applyFont="1" applyBorder="1" applyAlignment="1">
      <alignment vertical="center" wrapText="1"/>
    </xf>
    <xf numFmtId="0" fontId="21" fillId="0" borderId="0" xfId="84" applyFont="1" applyBorder="1" applyAlignment="1">
      <alignment horizontal="right" vertical="center"/>
    </xf>
    <xf numFmtId="2" fontId="27" fillId="35" borderId="15" xfId="84" applyNumberFormat="1" applyFont="1" applyFill="1" applyBorder="1" applyAlignment="1">
      <alignment vertical="center"/>
    </xf>
    <xf numFmtId="2" fontId="27" fillId="35" borderId="24" xfId="84" applyNumberFormat="1" applyFont="1" applyFill="1" applyBorder="1" applyAlignment="1">
      <alignment vertical="center"/>
    </xf>
    <xf numFmtId="4" fontId="28" fillId="0" borderId="0" xfId="84" applyNumberFormat="1" applyFont="1" applyBorder="1" applyAlignment="1">
      <alignment vertical="center"/>
    </xf>
    <xf numFmtId="4" fontId="27" fillId="0" borderId="0" xfId="84" applyNumberFormat="1" applyFont="1" applyBorder="1" applyAlignment="1">
      <alignment vertical="center"/>
    </xf>
    <xf numFmtId="2" fontId="35" fillId="0" borderId="0" xfId="84" applyNumberFormat="1" applyFont="1" applyBorder="1" applyAlignment="1">
      <alignment horizontal="center" vertical="center"/>
    </xf>
    <xf numFmtId="2" fontId="26" fillId="0" borderId="0" xfId="84" applyNumberFormat="1" applyFont="1" applyBorder="1" applyAlignment="1">
      <alignment horizontal="right" vertical="center"/>
    </xf>
    <xf numFmtId="0" fontId="27" fillId="0" borderId="15" xfId="84" applyFont="1" applyBorder="1" applyAlignment="1">
      <alignment horizontal="left" vertical="center"/>
    </xf>
    <xf numFmtId="0" fontId="27" fillId="0" borderId="24" xfId="84" applyFont="1" applyBorder="1" applyAlignment="1">
      <alignment horizontal="left" vertical="center"/>
    </xf>
    <xf numFmtId="0" fontId="28" fillId="0" borderId="0" xfId="84" applyFont="1" applyBorder="1" applyAlignment="1">
      <alignment horizontal="center" vertical="center"/>
    </xf>
    <xf numFmtId="49" fontId="27" fillId="0" borderId="0" xfId="84" applyNumberFormat="1" applyFont="1" applyBorder="1" applyAlignment="1">
      <alignment horizontal="center" vertical="center" wrapText="1"/>
    </xf>
    <xf numFmtId="0" fontId="28" fillId="0" borderId="0" xfId="84" applyFont="1" applyBorder="1" applyAlignment="1">
      <alignment horizontal="left" vertical="center" wrapText="1"/>
    </xf>
    <xf numFmtId="0" fontId="32" fillId="0" borderId="0" xfId="84" applyFont="1" applyBorder="1" applyAlignment="1">
      <alignment horizontal="center" vertical="center"/>
    </xf>
    <xf numFmtId="4" fontId="27" fillId="0" borderId="0" xfId="84" applyNumberFormat="1" applyFont="1" applyBorder="1" applyAlignment="1">
      <alignment horizontal="center" vertical="center"/>
    </xf>
    <xf numFmtId="4" fontId="38" fillId="0" borderId="0" xfId="84" applyNumberFormat="1" applyFont="1" applyBorder="1" applyAlignment="1">
      <alignment/>
    </xf>
    <xf numFmtId="0" fontId="28" fillId="7" borderId="25" xfId="84" applyFont="1" applyFill="1" applyBorder="1" applyAlignment="1">
      <alignment vertical="center"/>
    </xf>
    <xf numFmtId="0" fontId="26" fillId="7" borderId="26" xfId="84" applyFont="1" applyFill="1" applyBorder="1" applyAlignment="1">
      <alignment vertical="center"/>
    </xf>
    <xf numFmtId="0" fontId="28" fillId="7" borderId="27" xfId="84" applyFont="1" applyFill="1" applyBorder="1" applyAlignment="1">
      <alignment horizontal="center" vertical="center"/>
    </xf>
    <xf numFmtId="49" fontId="28" fillId="7" borderId="28" xfId="84" applyNumberFormat="1" applyFont="1" applyFill="1" applyBorder="1" applyAlignment="1">
      <alignment horizontal="center" vertical="center" wrapText="1"/>
    </xf>
    <xf numFmtId="0" fontId="28" fillId="7" borderId="28" xfId="84" applyFont="1" applyFill="1" applyBorder="1" applyAlignment="1">
      <alignment horizontal="left" vertical="center" wrapText="1"/>
    </xf>
    <xf numFmtId="0" fontId="27" fillId="7" borderId="28" xfId="84" applyFont="1" applyFill="1" applyBorder="1" applyAlignment="1">
      <alignment horizontal="center" vertical="center"/>
    </xf>
    <xf numFmtId="4" fontId="27" fillId="7" borderId="28" xfId="84" applyNumberFormat="1" applyFont="1" applyFill="1" applyBorder="1" applyAlignment="1">
      <alignment vertical="center"/>
    </xf>
    <xf numFmtId="0" fontId="28" fillId="7" borderId="17" xfId="84" applyFont="1" applyFill="1" applyBorder="1" applyAlignment="1">
      <alignment horizontal="center" vertical="center"/>
    </xf>
    <xf numFmtId="49" fontId="27" fillId="7" borderId="29" xfId="84" applyNumberFormat="1" applyFont="1" applyFill="1" applyBorder="1" applyAlignment="1">
      <alignment horizontal="center" vertical="center" wrapText="1"/>
    </xf>
    <xf numFmtId="0" fontId="28" fillId="7" borderId="29" xfId="84" applyFont="1" applyFill="1" applyBorder="1" applyAlignment="1">
      <alignment horizontal="left" vertical="center"/>
    </xf>
    <xf numFmtId="0" fontId="27" fillId="7" borderId="29" xfId="84" applyFont="1" applyFill="1" applyBorder="1" applyAlignment="1">
      <alignment horizontal="center" vertical="center"/>
    </xf>
    <xf numFmtId="2" fontId="27" fillId="7" borderId="29" xfId="84" applyNumberFormat="1" applyFont="1" applyFill="1" applyBorder="1" applyAlignment="1">
      <alignment vertical="center"/>
    </xf>
    <xf numFmtId="4" fontId="27" fillId="7" borderId="29" xfId="84" applyNumberFormat="1" applyFont="1" applyFill="1" applyBorder="1" applyAlignment="1">
      <alignment vertical="center"/>
    </xf>
    <xf numFmtId="4" fontId="27" fillId="7" borderId="15" xfId="84" applyNumberFormat="1" applyFont="1" applyFill="1" applyBorder="1" applyAlignment="1">
      <alignment vertical="center"/>
    </xf>
    <xf numFmtId="0" fontId="27" fillId="27" borderId="30" xfId="84" applyFont="1" applyFill="1" applyBorder="1" applyAlignment="1">
      <alignment horizontal="center" vertical="center" wrapText="1"/>
    </xf>
    <xf numFmtId="0" fontId="27" fillId="27" borderId="31" xfId="84" applyFont="1" applyFill="1" applyBorder="1" applyAlignment="1">
      <alignment horizontal="center" vertical="center"/>
    </xf>
    <xf numFmtId="0" fontId="28" fillId="27" borderId="31" xfId="84" applyFont="1" applyFill="1" applyBorder="1" applyAlignment="1">
      <alignment horizontal="center" vertical="center"/>
    </xf>
    <xf numFmtId="0" fontId="28" fillId="27" borderId="32" xfId="84" applyFont="1" applyFill="1" applyBorder="1" applyAlignment="1">
      <alignment horizontal="center" vertical="center"/>
    </xf>
    <xf numFmtId="0" fontId="27" fillId="27" borderId="33" xfId="84" applyFont="1" applyFill="1" applyBorder="1" applyAlignment="1">
      <alignment horizontal="centerContinuous" vertical="center"/>
    </xf>
    <xf numFmtId="0" fontId="27" fillId="27" borderId="34" xfId="84" applyFont="1" applyFill="1" applyBorder="1" applyAlignment="1">
      <alignment horizontal="centerContinuous" vertical="center"/>
    </xf>
    <xf numFmtId="0" fontId="28" fillId="27" borderId="35" xfId="84" applyFont="1" applyFill="1" applyBorder="1" applyAlignment="1">
      <alignment horizontal="center" vertical="center"/>
    </xf>
    <xf numFmtId="2" fontId="27" fillId="27" borderId="36" xfId="84" applyNumberFormat="1" applyFont="1" applyFill="1" applyBorder="1" applyAlignment="1">
      <alignment horizontal="center" vertical="center" wrapText="1"/>
    </xf>
    <xf numFmtId="0" fontId="27" fillId="27" borderId="37" xfId="84" applyFont="1" applyFill="1" applyBorder="1" applyAlignment="1">
      <alignment horizontal="center" vertical="center" wrapText="1"/>
    </xf>
    <xf numFmtId="0" fontId="27" fillId="27" borderId="37" xfId="84" applyFont="1" applyFill="1" applyBorder="1" applyAlignment="1">
      <alignment horizontal="center" vertical="center"/>
    </xf>
    <xf numFmtId="0" fontId="27" fillId="27" borderId="37" xfId="84" applyFont="1" applyFill="1" applyBorder="1" applyAlignment="1">
      <alignment horizontal="center" vertical="center"/>
    </xf>
    <xf numFmtId="0" fontId="28" fillId="27" borderId="38" xfId="84" applyFont="1" applyFill="1" applyBorder="1" applyAlignment="1">
      <alignment horizontal="center" vertical="center"/>
    </xf>
    <xf numFmtId="0" fontId="27" fillId="27" borderId="39" xfId="84" applyFont="1" applyFill="1" applyBorder="1" applyAlignment="1">
      <alignment horizontal="center" vertical="center"/>
    </xf>
    <xf numFmtId="0" fontId="28" fillId="27" borderId="40" xfId="84" applyFont="1" applyFill="1" applyBorder="1" applyAlignment="1">
      <alignment vertical="center"/>
    </xf>
    <xf numFmtId="0" fontId="27" fillId="27" borderId="41" xfId="84" applyFont="1" applyFill="1" applyBorder="1" applyAlignment="1">
      <alignment horizontal="centerContinuous" vertical="center"/>
    </xf>
    <xf numFmtId="2" fontId="28" fillId="27" borderId="42" xfId="84" applyNumberFormat="1" applyFont="1" applyFill="1" applyBorder="1" applyAlignment="1">
      <alignment horizontal="centerContinuous" vertical="center" wrapText="1"/>
    </xf>
    <xf numFmtId="49" fontId="27" fillId="7" borderId="28" xfId="84" applyNumberFormat="1" applyFont="1" applyFill="1" applyBorder="1" applyAlignment="1">
      <alignment horizontal="center" vertical="center" wrapText="1"/>
    </xf>
    <xf numFmtId="0" fontId="28" fillId="7" borderId="28" xfId="84" applyFont="1" applyFill="1" applyBorder="1" applyAlignment="1">
      <alignment horizontal="left" vertical="center"/>
    </xf>
    <xf numFmtId="2" fontId="27" fillId="7" borderId="28" xfId="84" applyNumberFormat="1" applyFont="1" applyFill="1" applyBorder="1" applyAlignment="1">
      <alignment vertical="center"/>
    </xf>
    <xf numFmtId="0" fontId="28" fillId="27" borderId="43" xfId="84" applyFont="1" applyFill="1" applyBorder="1" applyAlignment="1">
      <alignment horizontal="left" vertical="center" wrapText="1"/>
    </xf>
    <xf numFmtId="0" fontId="28" fillId="27" borderId="44" xfId="84" applyFont="1" applyFill="1" applyBorder="1" applyAlignment="1">
      <alignment horizontal="center" vertical="center"/>
    </xf>
    <xf numFmtId="49" fontId="27" fillId="27" borderId="43" xfId="84" applyNumberFormat="1" applyFont="1" applyFill="1" applyBorder="1" applyAlignment="1">
      <alignment horizontal="center" vertical="center" wrapText="1"/>
    </xf>
    <xf numFmtId="4" fontId="28" fillId="0" borderId="45" xfId="0" applyNumberFormat="1" applyFont="1" applyBorder="1" applyAlignment="1">
      <alignment vertical="center"/>
    </xf>
    <xf numFmtId="4" fontId="27" fillId="0" borderId="45" xfId="0" applyNumberFormat="1" applyFont="1" applyBorder="1" applyAlignment="1">
      <alignment vertical="center"/>
    </xf>
    <xf numFmtId="2" fontId="28" fillId="0" borderId="46" xfId="0" applyNumberFormat="1" applyFont="1" applyBorder="1" applyAlignment="1">
      <alignment vertical="center"/>
    </xf>
    <xf numFmtId="2" fontId="28" fillId="0" borderId="47" xfId="0" applyNumberFormat="1" applyFont="1" applyBorder="1" applyAlignment="1">
      <alignment vertical="center"/>
    </xf>
    <xf numFmtId="0" fontId="28" fillId="0" borderId="45" xfId="0" applyFont="1" applyBorder="1" applyAlignment="1">
      <alignment vertical="center"/>
    </xf>
    <xf numFmtId="0" fontId="28" fillId="0" borderId="48" xfId="0" applyFont="1" applyBorder="1" applyAlignment="1">
      <alignment vertical="center"/>
    </xf>
    <xf numFmtId="2" fontId="28" fillId="0" borderId="49" xfId="0" applyNumberFormat="1" applyFont="1" applyBorder="1" applyAlignment="1">
      <alignment vertical="center"/>
    </xf>
    <xf numFmtId="4" fontId="28" fillId="7" borderId="50" xfId="0" applyNumberFormat="1" applyFont="1" applyFill="1" applyBorder="1" applyAlignment="1">
      <alignment vertical="center"/>
    </xf>
    <xf numFmtId="0" fontId="27" fillId="7" borderId="50" xfId="0" applyFont="1" applyFill="1" applyBorder="1" applyAlignment="1">
      <alignment vertical="center"/>
    </xf>
    <xf numFmtId="4" fontId="28" fillId="7" borderId="51" xfId="0" applyNumberFormat="1" applyFont="1" applyFill="1" applyBorder="1" applyAlignment="1">
      <alignment vertical="center"/>
    </xf>
    <xf numFmtId="4" fontId="28" fillId="7" borderId="52" xfId="0" applyNumberFormat="1" applyFont="1" applyFill="1" applyBorder="1" applyAlignment="1">
      <alignment vertical="center"/>
    </xf>
    <xf numFmtId="0" fontId="27" fillId="7" borderId="52" xfId="0" applyFont="1" applyFill="1" applyBorder="1" applyAlignment="1">
      <alignment vertical="center"/>
    </xf>
    <xf numFmtId="4" fontId="28" fillId="7" borderId="53" xfId="0" applyNumberFormat="1" applyFont="1" applyFill="1" applyBorder="1" applyAlignment="1">
      <alignment vertical="center"/>
    </xf>
    <xf numFmtId="4" fontId="27" fillId="7" borderId="52" xfId="0" applyNumberFormat="1" applyFont="1" applyFill="1" applyBorder="1" applyAlignment="1">
      <alignment vertical="center"/>
    </xf>
    <xf numFmtId="0" fontId="32" fillId="27" borderId="43" xfId="84" applyFont="1" applyFill="1" applyBorder="1" applyAlignment="1">
      <alignment horizontal="center" vertical="center"/>
    </xf>
    <xf numFmtId="4" fontId="27" fillId="27" borderId="43" xfId="84" applyNumberFormat="1" applyFont="1" applyFill="1" applyBorder="1" applyAlignment="1">
      <alignment vertical="center"/>
    </xf>
    <xf numFmtId="4" fontId="27" fillId="27" borderId="43" xfId="84" applyNumberFormat="1" applyFont="1" applyFill="1" applyBorder="1" applyAlignment="1">
      <alignment horizontal="center" vertical="center"/>
    </xf>
    <xf numFmtId="4" fontId="27" fillId="27" borderId="54" xfId="84" applyNumberFormat="1" applyFont="1" applyFill="1" applyBorder="1" applyAlignment="1">
      <alignment vertical="center"/>
    </xf>
    <xf numFmtId="4" fontId="28" fillId="27" borderId="55" xfId="0" applyNumberFormat="1" applyFont="1" applyFill="1" applyBorder="1" applyAlignment="1">
      <alignment vertical="center"/>
    </xf>
    <xf numFmtId="4" fontId="27" fillId="27" borderId="56" xfId="0" applyNumberFormat="1" applyFont="1" applyFill="1" applyBorder="1" applyAlignment="1">
      <alignment vertical="center"/>
    </xf>
    <xf numFmtId="4" fontId="28" fillId="27" borderId="57" xfId="0" applyNumberFormat="1" applyFont="1" applyFill="1" applyBorder="1" applyAlignment="1">
      <alignment vertical="center"/>
    </xf>
    <xf numFmtId="4" fontId="28" fillId="27" borderId="54" xfId="84" applyNumberFormat="1" applyFont="1" applyFill="1" applyBorder="1" applyAlignment="1">
      <alignment vertical="center"/>
    </xf>
    <xf numFmtId="4" fontId="27" fillId="27" borderId="43" xfId="84" applyNumberFormat="1" applyFont="1" applyFill="1" applyBorder="1" applyAlignment="1">
      <alignment vertical="center"/>
    </xf>
    <xf numFmtId="4" fontId="28" fillId="27" borderId="58" xfId="84" applyNumberFormat="1" applyFont="1" applyFill="1" applyBorder="1" applyAlignment="1">
      <alignment vertical="center"/>
    </xf>
    <xf numFmtId="0" fontId="27" fillId="0" borderId="15" xfId="84" applyFont="1" applyBorder="1" applyAlignment="1">
      <alignment horizontal="left" vertical="center"/>
    </xf>
    <xf numFmtId="0" fontId="27" fillId="0" borderId="15" xfId="84" applyFont="1" applyBorder="1" applyAlignment="1">
      <alignment horizontal="center" vertical="center"/>
    </xf>
    <xf numFmtId="0" fontId="27" fillId="0" borderId="59" xfId="84" applyFont="1" applyBorder="1" applyAlignment="1">
      <alignment horizontal="left" vertical="center"/>
    </xf>
    <xf numFmtId="0" fontId="27" fillId="0" borderId="59" xfId="84" applyFont="1" applyBorder="1" applyAlignment="1">
      <alignment horizontal="center" vertical="center" wrapText="1"/>
    </xf>
    <xf numFmtId="49" fontId="27" fillId="0" borderId="60" xfId="84" applyNumberFormat="1" applyFont="1" applyBorder="1" applyAlignment="1">
      <alignment horizontal="center" vertical="center" wrapText="1"/>
    </xf>
    <xf numFmtId="0" fontId="27" fillId="0" borderId="60" xfId="84" applyFont="1" applyBorder="1" applyAlignment="1">
      <alignment horizontal="left" vertical="center"/>
    </xf>
    <xf numFmtId="0" fontId="27" fillId="0" borderId="60" xfId="84" applyFont="1" applyBorder="1" applyAlignment="1">
      <alignment horizontal="center" vertical="center"/>
    </xf>
    <xf numFmtId="2" fontId="27" fillId="35" borderId="60" xfId="84" applyNumberFormat="1" applyFont="1" applyFill="1" applyBorder="1" applyAlignment="1">
      <alignment vertical="center"/>
    </xf>
    <xf numFmtId="4" fontId="27" fillId="0" borderId="60" xfId="84" applyNumberFormat="1" applyFont="1" applyBorder="1" applyAlignment="1">
      <alignment vertical="center"/>
    </xf>
    <xf numFmtId="49" fontId="27" fillId="7" borderId="61" xfId="84" applyNumberFormat="1" applyFont="1" applyFill="1" applyBorder="1" applyAlignment="1">
      <alignment horizontal="center" vertical="center" wrapText="1"/>
    </xf>
    <xf numFmtId="0" fontId="28" fillId="7" borderId="61" xfId="84" applyFont="1" applyFill="1" applyBorder="1" applyAlignment="1">
      <alignment horizontal="left" vertical="center"/>
    </xf>
    <xf numFmtId="0" fontId="27" fillId="7" borderId="61" xfId="84" applyFont="1" applyFill="1" applyBorder="1" applyAlignment="1">
      <alignment horizontal="center" vertical="center"/>
    </xf>
    <xf numFmtId="2" fontId="27" fillId="7" borderId="61" xfId="84" applyNumberFormat="1" applyFont="1" applyFill="1" applyBorder="1" applyAlignment="1">
      <alignment vertical="center"/>
    </xf>
    <xf numFmtId="4" fontId="27" fillId="7" borderId="61" xfId="84" applyNumberFormat="1" applyFont="1" applyFill="1" applyBorder="1" applyAlignment="1">
      <alignment vertical="center"/>
    </xf>
    <xf numFmtId="4" fontId="27" fillId="7" borderId="62" xfId="84" applyNumberFormat="1" applyFont="1" applyFill="1" applyBorder="1" applyAlignment="1">
      <alignment vertical="center"/>
    </xf>
    <xf numFmtId="0" fontId="28" fillId="0" borderId="63" xfId="0" applyFont="1" applyBorder="1" applyAlignment="1">
      <alignment vertical="center"/>
    </xf>
    <xf numFmtId="4" fontId="27" fillId="0" borderId="63" xfId="0" applyNumberFormat="1" applyFont="1" applyBorder="1" applyAlignment="1">
      <alignment vertical="center"/>
    </xf>
    <xf numFmtId="2" fontId="28" fillId="0" borderId="64" xfId="0" applyNumberFormat="1" applyFont="1" applyBorder="1" applyAlignment="1">
      <alignment vertical="center"/>
    </xf>
    <xf numFmtId="0" fontId="28" fillId="0" borderId="65" xfId="0" applyFont="1" applyBorder="1" applyAlignment="1">
      <alignment vertical="center"/>
    </xf>
    <xf numFmtId="4" fontId="27" fillId="0" borderId="65" xfId="0" applyNumberFormat="1" applyFont="1" applyBorder="1" applyAlignment="1">
      <alignment vertical="center"/>
    </xf>
    <xf numFmtId="2" fontId="28" fillId="0" borderId="66" xfId="0" applyNumberFormat="1" applyFont="1" applyBorder="1" applyAlignment="1">
      <alignment vertical="center"/>
    </xf>
    <xf numFmtId="0" fontId="28" fillId="0" borderId="16" xfId="84" applyFont="1" applyFill="1" applyBorder="1" applyAlignment="1">
      <alignment horizontal="center" vertical="center"/>
    </xf>
    <xf numFmtId="0" fontId="27" fillId="0" borderId="0" xfId="84" applyFont="1" applyBorder="1" applyAlignment="1">
      <alignment vertical="center"/>
    </xf>
    <xf numFmtId="0" fontId="41" fillId="0" borderId="0" xfId="84" applyNumberFormat="1" applyFont="1" applyBorder="1" applyAlignment="1">
      <alignment vertical="center"/>
    </xf>
    <xf numFmtId="4" fontId="55" fillId="7" borderId="52" xfId="0" applyNumberFormat="1" applyFont="1" applyFill="1" applyBorder="1" applyAlignment="1">
      <alignment vertical="center"/>
    </xf>
    <xf numFmtId="4" fontId="55" fillId="7" borderId="53" xfId="0" applyNumberFormat="1" applyFont="1" applyFill="1" applyBorder="1" applyAlignment="1">
      <alignment vertical="center"/>
    </xf>
    <xf numFmtId="198" fontId="28" fillId="35" borderId="43" xfId="84" applyNumberFormat="1" applyFont="1" applyFill="1" applyBorder="1" applyAlignment="1">
      <alignment vertical="center"/>
    </xf>
    <xf numFmtId="17" fontId="36" fillId="7" borderId="67" xfId="84" applyNumberFormat="1" applyFont="1" applyFill="1" applyBorder="1" applyAlignment="1">
      <alignment horizontal="center" vertical="center" wrapText="1"/>
    </xf>
    <xf numFmtId="0" fontId="37" fillId="7" borderId="68" xfId="0" applyFont="1" applyFill="1" applyBorder="1" applyAlignment="1">
      <alignment vertical="center" wrapText="1"/>
    </xf>
    <xf numFmtId="0" fontId="37" fillId="7" borderId="67" xfId="0" applyFont="1" applyFill="1" applyBorder="1" applyAlignment="1">
      <alignment vertical="center" wrapText="1"/>
    </xf>
    <xf numFmtId="2" fontId="40" fillId="27" borderId="69" xfId="84" applyNumberFormat="1" applyFont="1" applyFill="1" applyBorder="1" applyAlignment="1">
      <alignment vertical="center"/>
    </xf>
    <xf numFmtId="0" fontId="39" fillId="27" borderId="70" xfId="0" applyFont="1" applyFill="1" applyBorder="1" applyAlignment="1">
      <alignment vertical="center"/>
    </xf>
    <xf numFmtId="2" fontId="40" fillId="27" borderId="71" xfId="84" applyNumberFormat="1" applyFont="1" applyFill="1" applyBorder="1" applyAlignment="1">
      <alignment horizontal="left" vertical="center"/>
    </xf>
    <xf numFmtId="0" fontId="0" fillId="27" borderId="72" xfId="0" applyFill="1" applyBorder="1" applyAlignment="1">
      <alignment vertical="center"/>
    </xf>
    <xf numFmtId="0" fontId="28" fillId="7" borderId="73" xfId="84" applyFont="1" applyFill="1" applyBorder="1" applyAlignment="1">
      <alignment horizontal="center" vertical="center" wrapText="1"/>
    </xf>
  </cellXfs>
  <cellStyles count="84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20% - Énfasis1" xfId="21"/>
    <cellStyle name="20% - Énfasis2" xfId="22"/>
    <cellStyle name="20% - Énfasis3" xfId="23"/>
    <cellStyle name="20% - Énfasis4" xfId="24"/>
    <cellStyle name="20% - Énfasis5" xfId="25"/>
    <cellStyle name="20% - Énfasis6" xfId="26"/>
    <cellStyle name="40% - Ênfase1" xfId="27"/>
    <cellStyle name="40% - Ênfase2" xfId="28"/>
    <cellStyle name="40% - Ênfase3" xfId="29"/>
    <cellStyle name="40% - Ênfase4" xfId="30"/>
    <cellStyle name="40% - Ênfase5" xfId="31"/>
    <cellStyle name="40% - Ênfase6" xfId="32"/>
    <cellStyle name="40% - Énfasis1" xfId="33"/>
    <cellStyle name="40% - Énfasis2" xfId="34"/>
    <cellStyle name="40% - Énfasis3" xfId="35"/>
    <cellStyle name="40% - Énfasis4" xfId="36"/>
    <cellStyle name="40% - Énfasis5" xfId="37"/>
    <cellStyle name="40% - Énfasis6" xfId="38"/>
    <cellStyle name="60% - Ênfase1" xfId="39"/>
    <cellStyle name="60% - Ênfase2" xfId="40"/>
    <cellStyle name="60% - Ênfase3" xfId="41"/>
    <cellStyle name="60% - Ênfase4" xfId="42"/>
    <cellStyle name="60% - Ênfase5" xfId="43"/>
    <cellStyle name="60% - Ênfase6" xfId="44"/>
    <cellStyle name="60% - Énfasis1" xfId="45"/>
    <cellStyle name="60% - Énfasis2" xfId="46"/>
    <cellStyle name="60% - Énfasis3" xfId="47"/>
    <cellStyle name="60% - Énfasis4" xfId="48"/>
    <cellStyle name="60% - Énfasis5" xfId="49"/>
    <cellStyle name="60% - Énfasis6" xfId="50"/>
    <cellStyle name="ANCLAS,REZONES Y SUS PARTES,DE FUNDICION,DE HIERRO O DE ACERO" xfId="51"/>
    <cellStyle name="Bom" xfId="52"/>
    <cellStyle name="Bueno" xfId="53"/>
    <cellStyle name="Cálculo" xfId="54"/>
    <cellStyle name="Celda de comprobación" xfId="55"/>
    <cellStyle name="Celda vinculada" xfId="56"/>
    <cellStyle name="Célula de Verificação" xfId="57"/>
    <cellStyle name="Célula Vinculada" xfId="58"/>
    <cellStyle name="Encabezado 1" xfId="59"/>
    <cellStyle name="Encabezado 4" xfId="60"/>
    <cellStyle name="Ênfase1" xfId="61"/>
    <cellStyle name="Ênfase2" xfId="62"/>
    <cellStyle name="Ênfase3" xfId="63"/>
    <cellStyle name="Ênfase4" xfId="64"/>
    <cellStyle name="Ênfase5" xfId="65"/>
    <cellStyle name="Ênfase6" xfId="66"/>
    <cellStyle name="Énfasis1" xfId="67"/>
    <cellStyle name="Énfasis2" xfId="68"/>
    <cellStyle name="Énfasis3" xfId="69"/>
    <cellStyle name="Énfasis4" xfId="70"/>
    <cellStyle name="Énfasis5" xfId="71"/>
    <cellStyle name="Énfasis6" xfId="72"/>
    <cellStyle name="Entrada" xfId="73"/>
    <cellStyle name="Hyperlink" xfId="74"/>
    <cellStyle name="Followed Hyperlink" xfId="75"/>
    <cellStyle name="Incorrecto" xfId="76"/>
    <cellStyle name="Incorreto" xfId="77"/>
    <cellStyle name="Comma" xfId="78"/>
    <cellStyle name="Comma [0]" xfId="79"/>
    <cellStyle name="Currency" xfId="80"/>
    <cellStyle name="Currency [0]" xfId="81"/>
    <cellStyle name="Neutra" xfId="82"/>
    <cellStyle name="Neutral" xfId="83"/>
    <cellStyle name="Normal_Hoja2" xfId="84"/>
    <cellStyle name="Nota" xfId="85"/>
    <cellStyle name="Notas" xfId="86"/>
    <cellStyle name="Percent" xfId="87"/>
    <cellStyle name="Saída" xfId="88"/>
    <cellStyle name="Salida" xfId="89"/>
    <cellStyle name="Texto de advertencia" xfId="90"/>
    <cellStyle name="Texto de Aviso" xfId="91"/>
    <cellStyle name="Texto Explicativo" xfId="92"/>
    <cellStyle name="Título" xfId="93"/>
    <cellStyle name="Título 2" xfId="94"/>
    <cellStyle name="Título 3" xfId="95"/>
    <cellStyle name="Título 4" xfId="96"/>
    <cellStyle name="Total" xfId="9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190500</xdr:colOff>
      <xdr:row>6</xdr:row>
      <xdr:rowOff>142875</xdr:rowOff>
    </xdr:from>
    <xdr:to>
      <xdr:col>4</xdr:col>
      <xdr:colOff>190500</xdr:colOff>
      <xdr:row>8</xdr:row>
      <xdr:rowOff>0</xdr:rowOff>
    </xdr:to>
    <xdr:sp>
      <xdr:nvSpPr>
        <xdr:cNvPr id="1" name="Line 1"/>
        <xdr:cNvSpPr>
          <a:spLocks/>
        </xdr:cNvSpPr>
      </xdr:nvSpPr>
      <xdr:spPr>
        <a:xfrm>
          <a:off x="3695700" y="1743075"/>
          <a:ext cx="0" cy="276225"/>
        </a:xfrm>
        <a:prstGeom prst="line">
          <a:avLst/>
        </a:prstGeom>
        <a:noFill/>
        <a:ln w="9525" cmpd="sng">
          <a:solidFill>
            <a:srgbClr val="DD0806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9</xdr:col>
      <xdr:colOff>47625</xdr:colOff>
      <xdr:row>2</xdr:row>
      <xdr:rowOff>9525</xdr:rowOff>
    </xdr:to>
    <xdr:pic>
      <xdr:nvPicPr>
        <xdr:cNvPr id="2" name="Picture 2" descr="PLANILLA COMPUTO - RUBROS - cabece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2579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2</xdr:row>
      <xdr:rowOff>85725</xdr:rowOff>
    </xdr:from>
    <xdr:to>
      <xdr:col>5</xdr:col>
      <xdr:colOff>171450</xdr:colOff>
      <xdr:row>4</xdr:row>
      <xdr:rowOff>28575</xdr:rowOff>
    </xdr:to>
    <xdr:pic>
      <xdr:nvPicPr>
        <xdr:cNvPr id="3" name="Imagen 5" descr="tit_presupuesto_online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714375"/>
          <a:ext cx="40100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205</xdr:row>
      <xdr:rowOff>85725</xdr:rowOff>
    </xdr:from>
    <xdr:to>
      <xdr:col>4</xdr:col>
      <xdr:colOff>104775</xdr:colOff>
      <xdr:row>210</xdr:row>
      <xdr:rowOff>28575</xdr:rowOff>
    </xdr:to>
    <xdr:pic>
      <xdr:nvPicPr>
        <xdr:cNvPr id="4" name="Imagen 6" descr="pie planilla computo.jpg"/>
        <xdr:cNvPicPr preferRelativeResize="1">
          <a:picLocks noChangeAspect="1"/>
        </xdr:cNvPicPr>
      </xdr:nvPicPr>
      <xdr:blipFill>
        <a:blip r:embed="rId3"/>
        <a:srcRect r="36428" b="-5659"/>
        <a:stretch>
          <a:fillRect/>
        </a:stretch>
      </xdr:blipFill>
      <xdr:spPr>
        <a:xfrm>
          <a:off x="19050" y="33928050"/>
          <a:ext cx="35909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304800</xdr:colOff>
      <xdr:row>205</xdr:row>
      <xdr:rowOff>38100</xdr:rowOff>
    </xdr:from>
    <xdr:to>
      <xdr:col>9</xdr:col>
      <xdr:colOff>95250</xdr:colOff>
      <xdr:row>209</xdr:row>
      <xdr:rowOff>152400</xdr:rowOff>
    </xdr:to>
    <xdr:pic>
      <xdr:nvPicPr>
        <xdr:cNvPr id="5" name="Imagen 7" descr="pie planilla computo.jpg"/>
        <xdr:cNvPicPr preferRelativeResize="1">
          <a:picLocks noChangeAspect="1"/>
        </xdr:cNvPicPr>
      </xdr:nvPicPr>
      <xdr:blipFill>
        <a:blip r:embed="rId3"/>
        <a:srcRect l="62785" t="-6037"/>
        <a:stretch>
          <a:fillRect/>
        </a:stretch>
      </xdr:blipFill>
      <xdr:spPr>
        <a:xfrm>
          <a:off x="4191000" y="33880425"/>
          <a:ext cx="21145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3:N230"/>
  <sheetViews>
    <sheetView showGridLines="0" showZeros="0" tabSelected="1" zoomScale="125" zoomScaleNormal="125" zoomScalePageLayoutView="0" workbookViewId="0" topLeftCell="A1">
      <selection activeCell="I3" sqref="I3:J4"/>
    </sheetView>
  </sheetViews>
  <sheetFormatPr defaultColWidth="11.421875" defaultRowHeight="12.75"/>
  <cols>
    <col min="1" max="1" width="4.421875" style="0" customWidth="1"/>
    <col min="2" max="2" width="5.8515625" style="0" customWidth="1"/>
    <col min="3" max="3" width="37.8515625" style="0" customWidth="1"/>
    <col min="4" max="4" width="4.421875" style="0" customWidth="1"/>
    <col min="5" max="5" width="5.7109375" style="0" customWidth="1"/>
    <col min="6" max="8" width="9.7109375" style="0" customWidth="1"/>
    <col min="9" max="10" width="5.7109375" style="0" customWidth="1"/>
  </cols>
  <sheetData>
    <row r="1" ht="24.75" customHeight="1"/>
    <row r="2" ht="24.75" customHeight="1"/>
    <row r="3" spans="8:10" ht="24.75" customHeight="1">
      <c r="H3" s="149" t="s">
        <v>2</v>
      </c>
      <c r="I3" s="142">
        <v>45017</v>
      </c>
      <c r="J3" s="143"/>
    </row>
    <row r="4" spans="1:14" ht="19.5">
      <c r="A4" s="46"/>
      <c r="B4" s="1"/>
      <c r="C4" s="1"/>
      <c r="D4" s="3"/>
      <c r="E4" s="2"/>
      <c r="F4" s="4"/>
      <c r="G4" s="4"/>
      <c r="H4" s="149"/>
      <c r="I4" s="144"/>
      <c r="J4" s="143"/>
      <c r="K4" s="5"/>
      <c r="L4" s="5"/>
      <c r="M4" s="5"/>
      <c r="N4" s="5"/>
    </row>
    <row r="5" spans="1:14" ht="12.75" customHeight="1">
      <c r="A5" s="6"/>
      <c r="B5" s="7"/>
      <c r="C5" s="2"/>
      <c r="D5" s="3"/>
      <c r="E5" s="2"/>
      <c r="F5" s="2"/>
      <c r="G5" s="2"/>
      <c r="H5" s="1"/>
      <c r="I5" s="39"/>
      <c r="J5" s="40"/>
      <c r="K5" s="5"/>
      <c r="L5" s="5"/>
      <c r="M5" s="5"/>
      <c r="N5" s="5"/>
    </row>
    <row r="6" spans="1:14" ht="19.5" customHeight="1">
      <c r="A6" s="145" t="s">
        <v>4</v>
      </c>
      <c r="B6" s="146"/>
      <c r="C6" s="55" t="s">
        <v>369</v>
      </c>
      <c r="D6" s="3"/>
      <c r="E6" s="2"/>
      <c r="F6" s="2"/>
      <c r="G6" s="2"/>
      <c r="H6" s="1"/>
      <c r="I6" s="39"/>
      <c r="J6" s="40"/>
      <c r="K6" s="5"/>
      <c r="L6" s="5"/>
      <c r="M6" s="5"/>
      <c r="N6" s="5"/>
    </row>
    <row r="7" spans="1:14" ht="19.5" customHeight="1">
      <c r="A7" s="147" t="s">
        <v>3</v>
      </c>
      <c r="B7" s="148"/>
      <c r="C7" s="56" t="s">
        <v>353</v>
      </c>
      <c r="D7" s="9"/>
      <c r="E7" s="45" t="s">
        <v>33</v>
      </c>
      <c r="F7" s="2"/>
      <c r="K7" s="5"/>
      <c r="L7" s="5"/>
      <c r="M7" s="5"/>
      <c r="N7" s="5"/>
    </row>
    <row r="8" spans="1:14" ht="13.5" thickBot="1">
      <c r="A8" s="8"/>
      <c r="B8" s="38"/>
      <c r="D8" s="9"/>
      <c r="E8" s="2"/>
      <c r="F8" s="2"/>
      <c r="K8" s="5"/>
      <c r="L8" s="5"/>
      <c r="M8" s="5"/>
      <c r="N8" s="5"/>
    </row>
    <row r="9" spans="1:14" ht="12.75">
      <c r="A9" s="83" t="s">
        <v>226</v>
      </c>
      <c r="B9" s="84"/>
      <c r="C9" s="69" t="s">
        <v>227</v>
      </c>
      <c r="D9" s="70" t="s">
        <v>228</v>
      </c>
      <c r="E9" s="71" t="s">
        <v>229</v>
      </c>
      <c r="F9" s="71" t="s">
        <v>30</v>
      </c>
      <c r="G9" s="70" t="s">
        <v>315</v>
      </c>
      <c r="H9" s="72" t="s">
        <v>315</v>
      </c>
      <c r="I9" s="73" t="s">
        <v>230</v>
      </c>
      <c r="J9" s="74"/>
      <c r="K9" s="5"/>
      <c r="L9" s="5"/>
      <c r="M9" s="5"/>
      <c r="N9" s="5"/>
    </row>
    <row r="10" spans="1:14" ht="13.5" thickBot="1">
      <c r="A10" s="75" t="s">
        <v>231</v>
      </c>
      <c r="B10" s="76" t="s">
        <v>232</v>
      </c>
      <c r="C10" s="77"/>
      <c r="D10" s="78" t="s">
        <v>233</v>
      </c>
      <c r="E10" s="78"/>
      <c r="F10" s="79" t="s">
        <v>31</v>
      </c>
      <c r="G10" s="79" t="s">
        <v>32</v>
      </c>
      <c r="H10" s="80" t="s">
        <v>234</v>
      </c>
      <c r="I10" s="81" t="s">
        <v>232</v>
      </c>
      <c r="J10" s="82" t="s">
        <v>234</v>
      </c>
      <c r="K10" s="5"/>
      <c r="L10" s="5"/>
      <c r="M10" s="5"/>
      <c r="N10" s="5"/>
    </row>
    <row r="11" spans="1:14" ht="12.75">
      <c r="A11" s="57">
        <v>1</v>
      </c>
      <c r="B11" s="58"/>
      <c r="C11" s="59" t="s">
        <v>235</v>
      </c>
      <c r="D11" s="60"/>
      <c r="E11" s="61"/>
      <c r="F11" s="61"/>
      <c r="G11" s="61"/>
      <c r="H11" s="98">
        <f>SUM(G12:G27)</f>
        <v>0</v>
      </c>
      <c r="I11" s="99"/>
      <c r="J11" s="100">
        <f>SUM(I12:I27)</f>
        <v>0</v>
      </c>
      <c r="K11" s="11"/>
      <c r="L11" s="12"/>
      <c r="M11" s="13"/>
      <c r="N11" s="13"/>
    </row>
    <row r="12" spans="1:14" ht="12.75">
      <c r="A12" s="14"/>
      <c r="B12" s="15" t="s">
        <v>236</v>
      </c>
      <c r="C12" s="47" t="s">
        <v>34</v>
      </c>
      <c r="D12" s="16" t="s">
        <v>291</v>
      </c>
      <c r="E12" s="41">
        <v>0</v>
      </c>
      <c r="F12" s="17">
        <v>458.9361257032692</v>
      </c>
      <c r="G12" s="17">
        <f>+E12*F12</f>
        <v>0</v>
      </c>
      <c r="H12" s="91"/>
      <c r="I12" s="92">
        <f>+G12/$H$203*100</f>
        <v>0</v>
      </c>
      <c r="J12" s="93"/>
      <c r="K12" s="18"/>
      <c r="L12" s="31"/>
      <c r="M12" s="138"/>
      <c r="N12" s="13"/>
    </row>
    <row r="13" spans="1:14" ht="12.75">
      <c r="A13" s="19"/>
      <c r="B13" s="15" t="s">
        <v>237</v>
      </c>
      <c r="C13" s="47" t="s">
        <v>47</v>
      </c>
      <c r="D13" s="16" t="s">
        <v>291</v>
      </c>
      <c r="E13" s="41">
        <v>0</v>
      </c>
      <c r="F13" s="17">
        <v>22441.282</v>
      </c>
      <c r="G13" s="17">
        <f>+E13*F13</f>
        <v>0</v>
      </c>
      <c r="H13" s="91"/>
      <c r="I13" s="92">
        <f>+G13/$H$203*100</f>
        <v>0</v>
      </c>
      <c r="J13" s="93"/>
      <c r="K13" s="18"/>
      <c r="L13" s="31"/>
      <c r="M13" s="138"/>
      <c r="N13" s="13"/>
    </row>
    <row r="14" spans="1:14" ht="12.75">
      <c r="A14" s="19"/>
      <c r="B14" s="15" t="s">
        <v>238</v>
      </c>
      <c r="C14" s="47" t="s">
        <v>36</v>
      </c>
      <c r="D14" s="16" t="s">
        <v>291</v>
      </c>
      <c r="E14" s="41">
        <v>0</v>
      </c>
      <c r="F14" s="17">
        <v>16174.875</v>
      </c>
      <c r="G14" s="17">
        <f>+E14*F14</f>
        <v>0</v>
      </c>
      <c r="H14" s="91"/>
      <c r="I14" s="92">
        <f>+G14/$H$203*100</f>
        <v>0</v>
      </c>
      <c r="J14" s="94"/>
      <c r="K14" s="18"/>
      <c r="L14" s="31"/>
      <c r="M14" s="138"/>
      <c r="N14" s="13"/>
    </row>
    <row r="15" spans="1:14" ht="12.75">
      <c r="A15" s="19"/>
      <c r="B15" s="15" t="s">
        <v>297</v>
      </c>
      <c r="C15" s="47" t="s">
        <v>35</v>
      </c>
      <c r="D15" s="16" t="s">
        <v>290</v>
      </c>
      <c r="E15" s="41">
        <v>0</v>
      </c>
      <c r="F15" s="17">
        <v>7835.4855</v>
      </c>
      <c r="G15" s="17">
        <f>+E15*F15</f>
        <v>0</v>
      </c>
      <c r="H15" s="91"/>
      <c r="I15" s="92">
        <f>+G15/$H$203*100</f>
        <v>0</v>
      </c>
      <c r="J15" s="94"/>
      <c r="K15" s="18"/>
      <c r="L15" s="31"/>
      <c r="M15" s="138"/>
      <c r="N15" s="13"/>
    </row>
    <row r="16" spans="1:14" ht="12.75">
      <c r="A16" s="19"/>
      <c r="B16" s="15" t="s">
        <v>224</v>
      </c>
      <c r="C16" s="47" t="s">
        <v>296</v>
      </c>
      <c r="D16" s="16" t="s">
        <v>291</v>
      </c>
      <c r="E16" s="41">
        <v>0</v>
      </c>
      <c r="F16" s="17">
        <v>666.3025</v>
      </c>
      <c r="G16" s="17">
        <f>+E16*F16</f>
        <v>0</v>
      </c>
      <c r="H16" s="91"/>
      <c r="I16" s="92">
        <f>+G16/$H$203*100</f>
        <v>0</v>
      </c>
      <c r="J16" s="93"/>
      <c r="K16" s="18"/>
      <c r="L16" s="31"/>
      <c r="M16" s="138"/>
      <c r="N16" s="13"/>
    </row>
    <row r="17" spans="1:14" ht="12.75">
      <c r="A17" s="25"/>
      <c r="B17" s="15"/>
      <c r="C17" s="47" t="s">
        <v>370</v>
      </c>
      <c r="D17" s="16"/>
      <c r="E17" s="41"/>
      <c r="F17" s="17"/>
      <c r="G17" s="17">
        <f aca="true" t="shared" si="0" ref="G17:G27">+E17*F17</f>
        <v>0</v>
      </c>
      <c r="H17" s="91"/>
      <c r="I17" s="92">
        <f aca="true" t="shared" si="1" ref="I17:I27">+G17/$H$203*100</f>
        <v>0</v>
      </c>
      <c r="J17" s="93"/>
      <c r="K17" s="18"/>
      <c r="L17" s="31"/>
      <c r="M17" s="138"/>
      <c r="N17" s="13"/>
    </row>
    <row r="18" spans="1:14" ht="12.75">
      <c r="A18" s="25"/>
      <c r="B18" s="15" t="s">
        <v>371</v>
      </c>
      <c r="C18" s="47" t="s">
        <v>372</v>
      </c>
      <c r="D18" s="16" t="s">
        <v>291</v>
      </c>
      <c r="E18" s="41">
        <v>0</v>
      </c>
      <c r="F18" s="17">
        <v>53585.30991725606</v>
      </c>
      <c r="G18" s="17">
        <f t="shared" si="0"/>
        <v>0</v>
      </c>
      <c r="H18" s="91"/>
      <c r="I18" s="92">
        <f t="shared" si="1"/>
        <v>0</v>
      </c>
      <c r="J18" s="93"/>
      <c r="K18" s="18"/>
      <c r="L18" s="31"/>
      <c r="M18" s="138"/>
      <c r="N18" s="13"/>
    </row>
    <row r="19" spans="1:14" ht="12.75">
      <c r="A19" s="25"/>
      <c r="B19" s="15" t="s">
        <v>373</v>
      </c>
      <c r="C19" s="47" t="s">
        <v>374</v>
      </c>
      <c r="D19" s="16" t="s">
        <v>289</v>
      </c>
      <c r="E19" s="41">
        <v>0</v>
      </c>
      <c r="F19" s="17">
        <v>41045.570975681716</v>
      </c>
      <c r="G19" s="17">
        <f t="shared" si="0"/>
        <v>0</v>
      </c>
      <c r="H19" s="91"/>
      <c r="I19" s="92">
        <f t="shared" si="1"/>
        <v>0</v>
      </c>
      <c r="J19" s="93"/>
      <c r="K19" s="18"/>
      <c r="L19" s="31"/>
      <c r="M19" s="138"/>
      <c r="N19" s="13"/>
    </row>
    <row r="20" spans="1:14" ht="12.75">
      <c r="A20" s="25"/>
      <c r="B20" s="15" t="s">
        <v>375</v>
      </c>
      <c r="C20" s="47" t="s">
        <v>376</v>
      </c>
      <c r="D20" s="16" t="s">
        <v>291</v>
      </c>
      <c r="E20" s="41">
        <v>0</v>
      </c>
      <c r="F20" s="17">
        <v>2974.0737820888367</v>
      </c>
      <c r="G20" s="17">
        <f t="shared" si="0"/>
        <v>0</v>
      </c>
      <c r="H20" s="91"/>
      <c r="I20" s="92">
        <f t="shared" si="1"/>
        <v>0</v>
      </c>
      <c r="J20" s="93"/>
      <c r="K20" s="18"/>
      <c r="L20" s="31"/>
      <c r="M20" s="138"/>
      <c r="N20" s="13"/>
    </row>
    <row r="21" spans="1:14" ht="12.75">
      <c r="A21" s="25"/>
      <c r="B21" s="15" t="s">
        <v>377</v>
      </c>
      <c r="C21" s="47" t="s">
        <v>378</v>
      </c>
      <c r="D21" s="16" t="s">
        <v>289</v>
      </c>
      <c r="E21" s="41">
        <v>0</v>
      </c>
      <c r="F21" s="17">
        <v>17017.965777396676</v>
      </c>
      <c r="G21" s="17">
        <f t="shared" si="0"/>
        <v>0</v>
      </c>
      <c r="H21" s="91"/>
      <c r="I21" s="92">
        <f t="shared" si="1"/>
        <v>0</v>
      </c>
      <c r="J21" s="93"/>
      <c r="K21" s="18"/>
      <c r="L21" s="31"/>
      <c r="M21" s="138"/>
      <c r="N21" s="13"/>
    </row>
    <row r="22" spans="1:14" ht="12.75">
      <c r="A22" s="25"/>
      <c r="B22" s="15" t="s">
        <v>379</v>
      </c>
      <c r="C22" s="47" t="s">
        <v>380</v>
      </c>
      <c r="D22" s="16" t="s">
        <v>291</v>
      </c>
      <c r="E22" s="41">
        <v>0</v>
      </c>
      <c r="F22" s="17">
        <v>2243.7045046512458</v>
      </c>
      <c r="G22" s="17">
        <f t="shared" si="0"/>
        <v>0</v>
      </c>
      <c r="H22" s="91"/>
      <c r="I22" s="92">
        <f t="shared" si="1"/>
        <v>0</v>
      </c>
      <c r="J22" s="93"/>
      <c r="K22" s="18"/>
      <c r="L22" s="31"/>
      <c r="M22" s="138"/>
      <c r="N22" s="13"/>
    </row>
    <row r="23" spans="1:14" ht="12.75">
      <c r="A23" s="25"/>
      <c r="B23" s="15" t="s">
        <v>381</v>
      </c>
      <c r="C23" s="47" t="s">
        <v>382</v>
      </c>
      <c r="D23" s="16" t="s">
        <v>291</v>
      </c>
      <c r="E23" s="41">
        <v>0</v>
      </c>
      <c r="F23" s="17">
        <v>1975.8690073646947</v>
      </c>
      <c r="G23" s="17">
        <f t="shared" si="0"/>
        <v>0</v>
      </c>
      <c r="H23" s="91"/>
      <c r="I23" s="92">
        <f t="shared" si="1"/>
        <v>0</v>
      </c>
      <c r="J23" s="93"/>
      <c r="K23" s="18"/>
      <c r="L23" s="31"/>
      <c r="M23" s="138"/>
      <c r="N23" s="13"/>
    </row>
    <row r="24" spans="1:14" ht="12.75">
      <c r="A24" s="25"/>
      <c r="B24" s="15" t="s">
        <v>383</v>
      </c>
      <c r="C24" s="47" t="s">
        <v>384</v>
      </c>
      <c r="D24" s="16" t="s">
        <v>291</v>
      </c>
      <c r="E24" s="41">
        <v>0</v>
      </c>
      <c r="F24" s="17">
        <v>2125.5602649533234</v>
      </c>
      <c r="G24" s="17">
        <f t="shared" si="0"/>
        <v>0</v>
      </c>
      <c r="H24" s="91"/>
      <c r="I24" s="92">
        <f t="shared" si="1"/>
        <v>0</v>
      </c>
      <c r="J24" s="93"/>
      <c r="K24" s="18"/>
      <c r="L24" s="31"/>
      <c r="M24" s="138"/>
      <c r="N24" s="13"/>
    </row>
    <row r="25" spans="1:14" ht="12.75">
      <c r="A25" s="25"/>
      <c r="B25" s="15" t="s">
        <v>385</v>
      </c>
      <c r="C25" s="47" t="s">
        <v>386</v>
      </c>
      <c r="D25" s="16" t="s">
        <v>291</v>
      </c>
      <c r="E25" s="41">
        <v>0</v>
      </c>
      <c r="F25" s="17">
        <v>2507.3070056303736</v>
      </c>
      <c r="G25" s="17">
        <f t="shared" si="0"/>
        <v>0</v>
      </c>
      <c r="H25" s="91"/>
      <c r="I25" s="92">
        <f t="shared" si="1"/>
        <v>0</v>
      </c>
      <c r="J25" s="93"/>
      <c r="K25" s="18"/>
      <c r="L25" s="31"/>
      <c r="M25" s="138"/>
      <c r="N25" s="13"/>
    </row>
    <row r="26" spans="1:14" ht="12.75">
      <c r="A26" s="25"/>
      <c r="B26" s="15" t="s">
        <v>387</v>
      </c>
      <c r="C26" s="47" t="s">
        <v>388</v>
      </c>
      <c r="D26" s="16" t="s">
        <v>291</v>
      </c>
      <c r="E26" s="41">
        <v>0</v>
      </c>
      <c r="F26" s="17">
        <v>2182.387594349169</v>
      </c>
      <c r="G26" s="17">
        <f t="shared" si="0"/>
        <v>0</v>
      </c>
      <c r="H26" s="91"/>
      <c r="I26" s="92">
        <f t="shared" si="1"/>
        <v>0</v>
      </c>
      <c r="J26" s="93"/>
      <c r="K26" s="18"/>
      <c r="L26" s="31"/>
      <c r="M26" s="138"/>
      <c r="N26" s="13"/>
    </row>
    <row r="27" spans="1:14" ht="12.75">
      <c r="A27" s="20"/>
      <c r="B27" s="15" t="s">
        <v>389</v>
      </c>
      <c r="C27" s="47" t="s">
        <v>390</v>
      </c>
      <c r="D27" s="16" t="s">
        <v>291</v>
      </c>
      <c r="E27" s="41">
        <v>0</v>
      </c>
      <c r="F27" s="17">
        <v>4305.839939453531</v>
      </c>
      <c r="G27" s="17">
        <f t="shared" si="0"/>
        <v>0</v>
      </c>
      <c r="H27" s="91"/>
      <c r="I27" s="92">
        <f t="shared" si="1"/>
        <v>0</v>
      </c>
      <c r="J27" s="93"/>
      <c r="K27" s="18"/>
      <c r="L27" s="31"/>
      <c r="M27" s="138"/>
      <c r="N27" s="13"/>
    </row>
    <row r="28" spans="1:14" ht="12.75">
      <c r="A28" s="62">
        <v>2</v>
      </c>
      <c r="B28" s="63"/>
      <c r="C28" s="64" t="s">
        <v>239</v>
      </c>
      <c r="D28" s="65"/>
      <c r="E28" s="66"/>
      <c r="F28" s="67"/>
      <c r="G28" s="68"/>
      <c r="H28" s="101">
        <f>SUM(G29:G35)</f>
        <v>0</v>
      </c>
      <c r="I28" s="102"/>
      <c r="J28" s="103">
        <f>SUM(I29:I35)</f>
        <v>0</v>
      </c>
      <c r="K28" s="18"/>
      <c r="L28" s="137"/>
      <c r="M28" s="138"/>
      <c r="N28" s="13"/>
    </row>
    <row r="29" spans="1:14" ht="12.75">
      <c r="A29" s="21"/>
      <c r="B29" s="15" t="s">
        <v>240</v>
      </c>
      <c r="C29" s="47" t="s">
        <v>38</v>
      </c>
      <c r="D29" s="16" t="s">
        <v>289</v>
      </c>
      <c r="E29" s="41">
        <v>0</v>
      </c>
      <c r="F29" s="17">
        <v>5050.080399999999</v>
      </c>
      <c r="G29" s="17">
        <f aca="true" t="shared" si="2" ref="G29:G35">+E29*F29</f>
        <v>0</v>
      </c>
      <c r="H29" s="91"/>
      <c r="I29" s="92">
        <f aca="true" t="shared" si="3" ref="I29:I35">+G29/$H$203*100</f>
        <v>0</v>
      </c>
      <c r="J29" s="93"/>
      <c r="K29" s="18"/>
      <c r="L29" s="31"/>
      <c r="M29" s="138"/>
      <c r="N29" s="13"/>
    </row>
    <row r="30" spans="1:14" ht="12.75">
      <c r="A30" s="19"/>
      <c r="B30" s="15" t="s">
        <v>241</v>
      </c>
      <c r="C30" s="47" t="s">
        <v>37</v>
      </c>
      <c r="D30" s="16" t="s">
        <v>289</v>
      </c>
      <c r="E30" s="41">
        <v>0</v>
      </c>
      <c r="F30" s="17">
        <v>2450.5063129505525</v>
      </c>
      <c r="G30" s="17">
        <f t="shared" si="2"/>
        <v>0</v>
      </c>
      <c r="H30" s="91"/>
      <c r="I30" s="92">
        <f t="shared" si="3"/>
        <v>0</v>
      </c>
      <c r="J30" s="93"/>
      <c r="K30" s="18"/>
      <c r="L30" s="31"/>
      <c r="M30" s="138"/>
      <c r="N30" s="13"/>
    </row>
    <row r="31" spans="1:14" ht="12.75">
      <c r="A31" s="19"/>
      <c r="B31" s="15" t="s">
        <v>205</v>
      </c>
      <c r="C31" s="47" t="s">
        <v>39</v>
      </c>
      <c r="D31" s="16" t="s">
        <v>289</v>
      </c>
      <c r="E31" s="41">
        <v>0</v>
      </c>
      <c r="F31" s="17">
        <v>5622.426649999999</v>
      </c>
      <c r="G31" s="17">
        <f t="shared" si="2"/>
        <v>0</v>
      </c>
      <c r="H31" s="91"/>
      <c r="I31" s="92">
        <f t="shared" si="3"/>
        <v>0</v>
      </c>
      <c r="J31" s="93"/>
      <c r="K31" s="18"/>
      <c r="L31" s="31"/>
      <c r="M31" s="138"/>
      <c r="N31" s="13"/>
    </row>
    <row r="32" spans="1:14" ht="12.75">
      <c r="A32" s="19"/>
      <c r="B32" s="15" t="s">
        <v>225</v>
      </c>
      <c r="C32" s="47" t="s">
        <v>40</v>
      </c>
      <c r="D32" s="16" t="s">
        <v>289</v>
      </c>
      <c r="E32" s="41">
        <v>0</v>
      </c>
      <c r="F32" s="17">
        <v>8280.52775</v>
      </c>
      <c r="G32" s="17">
        <f t="shared" si="2"/>
        <v>0</v>
      </c>
      <c r="H32" s="91"/>
      <c r="I32" s="92">
        <f t="shared" si="3"/>
        <v>0</v>
      </c>
      <c r="J32" s="93"/>
      <c r="K32" s="18"/>
      <c r="L32" s="31"/>
      <c r="M32" s="138"/>
      <c r="N32" s="13"/>
    </row>
    <row r="33" spans="1:14" ht="12.75">
      <c r="A33" s="19"/>
      <c r="B33" s="15" t="s">
        <v>118</v>
      </c>
      <c r="C33" s="47" t="s">
        <v>41</v>
      </c>
      <c r="D33" s="16" t="s">
        <v>289</v>
      </c>
      <c r="E33" s="41">
        <v>0</v>
      </c>
      <c r="F33" s="17">
        <v>2829.992745540663</v>
      </c>
      <c r="G33" s="17">
        <f t="shared" si="2"/>
        <v>0</v>
      </c>
      <c r="H33" s="91"/>
      <c r="I33" s="92">
        <f t="shared" si="3"/>
        <v>0</v>
      </c>
      <c r="J33" s="93"/>
      <c r="K33" s="18"/>
      <c r="L33" s="31"/>
      <c r="M33" s="138"/>
      <c r="N33" s="13"/>
    </row>
    <row r="34" spans="1:14" ht="12.75">
      <c r="A34" s="19"/>
      <c r="B34" s="15" t="s">
        <v>119</v>
      </c>
      <c r="C34" s="47" t="s">
        <v>42</v>
      </c>
      <c r="D34" s="16" t="s">
        <v>289</v>
      </c>
      <c r="E34" s="41">
        <v>0</v>
      </c>
      <c r="F34" s="17">
        <v>3578.3328999999994</v>
      </c>
      <c r="G34" s="17">
        <f t="shared" si="2"/>
        <v>0</v>
      </c>
      <c r="H34" s="91"/>
      <c r="I34" s="92">
        <f t="shared" si="3"/>
        <v>0</v>
      </c>
      <c r="J34" s="93"/>
      <c r="K34" s="18"/>
      <c r="L34" s="31"/>
      <c r="M34" s="138"/>
      <c r="N34" s="13"/>
    </row>
    <row r="35" spans="1:14" ht="12.75">
      <c r="A35" s="20"/>
      <c r="B35" s="15" t="s">
        <v>120</v>
      </c>
      <c r="C35" s="47" t="s">
        <v>43</v>
      </c>
      <c r="D35" s="16" t="s">
        <v>289</v>
      </c>
      <c r="E35" s="41">
        <v>0</v>
      </c>
      <c r="F35" s="17">
        <v>9656.656228799999</v>
      </c>
      <c r="G35" s="17">
        <f t="shared" si="2"/>
        <v>0</v>
      </c>
      <c r="H35" s="91"/>
      <c r="I35" s="92">
        <f t="shared" si="3"/>
        <v>0</v>
      </c>
      <c r="J35" s="93"/>
      <c r="K35" s="11"/>
      <c r="L35" s="31"/>
      <c r="M35" s="138"/>
      <c r="N35" s="13"/>
    </row>
    <row r="36" spans="1:14" ht="12.75">
      <c r="A36" s="62">
        <v>3</v>
      </c>
      <c r="B36" s="63"/>
      <c r="C36" s="64" t="s">
        <v>330</v>
      </c>
      <c r="D36" s="65"/>
      <c r="E36" s="66"/>
      <c r="F36" s="67"/>
      <c r="G36" s="68"/>
      <c r="H36" s="101">
        <f>SUM(G37:G62)</f>
        <v>0</v>
      </c>
      <c r="I36" s="102"/>
      <c r="J36" s="103">
        <f>SUM(I37:I62)</f>
        <v>0</v>
      </c>
      <c r="K36" s="11"/>
      <c r="L36" s="137"/>
      <c r="M36" s="138"/>
      <c r="N36" s="13"/>
    </row>
    <row r="37" spans="1:14" ht="12.75">
      <c r="A37" s="21"/>
      <c r="B37" s="15" t="s">
        <v>242</v>
      </c>
      <c r="C37" s="47" t="s">
        <v>133</v>
      </c>
      <c r="D37" s="16" t="s">
        <v>289</v>
      </c>
      <c r="E37" s="41">
        <v>0</v>
      </c>
      <c r="F37" s="17">
        <v>33919.715646562734</v>
      </c>
      <c r="G37" s="17">
        <f aca="true" t="shared" si="4" ref="G37:G109">+E37*F37</f>
        <v>0</v>
      </c>
      <c r="H37" s="91"/>
      <c r="I37" s="92">
        <f aca="true" t="shared" si="5" ref="I37:I56">+G37/$H$203*100</f>
        <v>0</v>
      </c>
      <c r="J37" s="93"/>
      <c r="K37" s="11"/>
      <c r="L37" s="31"/>
      <c r="M37" s="138"/>
      <c r="N37" s="13"/>
    </row>
    <row r="38" spans="1:14" ht="12.75">
      <c r="A38" s="21"/>
      <c r="B38" s="15" t="s">
        <v>243</v>
      </c>
      <c r="C38" s="47" t="s">
        <v>134</v>
      </c>
      <c r="D38" s="16" t="s">
        <v>289</v>
      </c>
      <c r="E38" s="41">
        <v>0</v>
      </c>
      <c r="F38" s="17">
        <v>41880.88107456273</v>
      </c>
      <c r="G38" s="17">
        <f t="shared" si="4"/>
        <v>0</v>
      </c>
      <c r="H38" s="91"/>
      <c r="I38" s="92">
        <f t="shared" si="5"/>
        <v>0</v>
      </c>
      <c r="J38" s="93"/>
      <c r="K38" s="11"/>
      <c r="L38" s="31"/>
      <c r="M38" s="138"/>
      <c r="N38" s="13"/>
    </row>
    <row r="39" spans="1:14" ht="12.75">
      <c r="A39" s="21"/>
      <c r="B39" s="15" t="s">
        <v>244</v>
      </c>
      <c r="C39" s="47" t="s">
        <v>135</v>
      </c>
      <c r="D39" s="16" t="s">
        <v>289</v>
      </c>
      <c r="E39" s="41">
        <v>0</v>
      </c>
      <c r="F39" s="17">
        <v>84315.50118114607</v>
      </c>
      <c r="G39" s="17">
        <f t="shared" si="4"/>
        <v>0</v>
      </c>
      <c r="H39" s="91"/>
      <c r="I39" s="92">
        <f t="shared" si="5"/>
        <v>0</v>
      </c>
      <c r="J39" s="93"/>
      <c r="K39" s="11"/>
      <c r="L39" s="31"/>
      <c r="M39" s="138"/>
      <c r="N39" s="13"/>
    </row>
    <row r="40" spans="1:14" ht="12.75">
      <c r="A40" s="21"/>
      <c r="B40" s="15" t="s">
        <v>317</v>
      </c>
      <c r="C40" s="47" t="s">
        <v>136</v>
      </c>
      <c r="D40" s="16" t="s">
        <v>289</v>
      </c>
      <c r="E40" s="41">
        <v>0</v>
      </c>
      <c r="F40" s="17">
        <v>101926.7423194289</v>
      </c>
      <c r="G40" s="17">
        <f t="shared" si="4"/>
        <v>0</v>
      </c>
      <c r="H40" s="91"/>
      <c r="I40" s="92">
        <f t="shared" si="5"/>
        <v>0</v>
      </c>
      <c r="J40" s="93"/>
      <c r="K40" s="11"/>
      <c r="L40" s="31"/>
      <c r="M40" s="138"/>
      <c r="N40" s="13"/>
    </row>
    <row r="41" spans="1:14" ht="12.75">
      <c r="A41" s="21"/>
      <c r="B41" s="15" t="s">
        <v>206</v>
      </c>
      <c r="C41" s="47" t="s">
        <v>137</v>
      </c>
      <c r="D41" s="16" t="s">
        <v>289</v>
      </c>
      <c r="E41" s="41">
        <v>0</v>
      </c>
      <c r="F41" s="17">
        <v>82680.35181942889</v>
      </c>
      <c r="G41" s="17">
        <f t="shared" si="4"/>
        <v>0</v>
      </c>
      <c r="H41" s="91"/>
      <c r="I41" s="92">
        <f t="shared" si="5"/>
        <v>0</v>
      </c>
      <c r="J41" s="93"/>
      <c r="K41" s="11"/>
      <c r="L41" s="31"/>
      <c r="M41" s="138"/>
      <c r="N41" s="13"/>
    </row>
    <row r="42" spans="1:14" ht="12.75">
      <c r="A42" s="21"/>
      <c r="B42" s="15" t="s">
        <v>207</v>
      </c>
      <c r="C42" s="47" t="s">
        <v>48</v>
      </c>
      <c r="D42" s="16" t="s">
        <v>289</v>
      </c>
      <c r="E42" s="41">
        <v>0</v>
      </c>
      <c r="F42" s="17">
        <v>108845.70857038781</v>
      </c>
      <c r="G42" s="17">
        <f t="shared" si="4"/>
        <v>0</v>
      </c>
      <c r="H42" s="91"/>
      <c r="I42" s="92">
        <f t="shared" si="5"/>
        <v>0</v>
      </c>
      <c r="J42" s="93"/>
      <c r="K42" s="11"/>
      <c r="L42" s="31"/>
      <c r="M42" s="138"/>
      <c r="N42" s="13"/>
    </row>
    <row r="43" spans="1:14" ht="12.75">
      <c r="A43" s="21"/>
      <c r="B43" s="15" t="s">
        <v>208</v>
      </c>
      <c r="C43" s="47" t="s">
        <v>138</v>
      </c>
      <c r="D43" s="16" t="s">
        <v>289</v>
      </c>
      <c r="E43" s="41">
        <v>0</v>
      </c>
      <c r="F43" s="17">
        <v>116000.13970516123</v>
      </c>
      <c r="G43" s="17">
        <f t="shared" si="4"/>
        <v>0</v>
      </c>
      <c r="H43" s="91"/>
      <c r="I43" s="92">
        <f t="shared" si="5"/>
        <v>0</v>
      </c>
      <c r="J43" s="93"/>
      <c r="K43" s="11"/>
      <c r="L43" s="31"/>
      <c r="M43" s="138"/>
      <c r="N43" s="13"/>
    </row>
    <row r="44" spans="1:14" ht="12.75">
      <c r="A44" s="21"/>
      <c r="B44" s="15" t="s">
        <v>209</v>
      </c>
      <c r="C44" s="47" t="s">
        <v>139</v>
      </c>
      <c r="D44" s="16" t="s">
        <v>289</v>
      </c>
      <c r="E44" s="41">
        <v>0</v>
      </c>
      <c r="F44" s="17">
        <v>150454.5132451865</v>
      </c>
      <c r="G44" s="17">
        <f t="shared" si="4"/>
        <v>0</v>
      </c>
      <c r="H44" s="91"/>
      <c r="I44" s="92">
        <f t="shared" si="5"/>
        <v>0</v>
      </c>
      <c r="J44" s="93"/>
      <c r="K44" s="11"/>
      <c r="L44" s="31"/>
      <c r="M44" s="138"/>
      <c r="N44" s="13"/>
    </row>
    <row r="45" spans="1:14" ht="12.75">
      <c r="A45" s="21"/>
      <c r="B45" s="15" t="s">
        <v>121</v>
      </c>
      <c r="C45" s="47" t="s">
        <v>140</v>
      </c>
      <c r="D45" s="16" t="s">
        <v>289</v>
      </c>
      <c r="E45" s="41">
        <v>0</v>
      </c>
      <c r="F45" s="17">
        <v>162640.33791949207</v>
      </c>
      <c r="G45" s="17">
        <f t="shared" si="4"/>
        <v>0</v>
      </c>
      <c r="H45" s="91"/>
      <c r="I45" s="92">
        <f t="shared" si="5"/>
        <v>0</v>
      </c>
      <c r="J45" s="93"/>
      <c r="K45" s="11"/>
      <c r="L45" s="31"/>
      <c r="M45" s="138"/>
      <c r="N45" s="13"/>
    </row>
    <row r="46" spans="1:14" ht="12.75">
      <c r="A46" s="21"/>
      <c r="B46" s="15" t="s">
        <v>122</v>
      </c>
      <c r="C46" s="47" t="s">
        <v>141</v>
      </c>
      <c r="D46" s="16" t="s">
        <v>289</v>
      </c>
      <c r="E46" s="41">
        <v>0</v>
      </c>
      <c r="F46" s="17">
        <v>188179.69080522438</v>
      </c>
      <c r="G46" s="17">
        <f t="shared" si="4"/>
        <v>0</v>
      </c>
      <c r="H46" s="91"/>
      <c r="I46" s="92">
        <f t="shared" si="5"/>
        <v>0</v>
      </c>
      <c r="J46" s="93"/>
      <c r="K46" s="11"/>
      <c r="L46" s="31"/>
      <c r="M46" s="138"/>
      <c r="N46" s="13"/>
    </row>
    <row r="47" spans="1:14" ht="12.75">
      <c r="A47" s="21"/>
      <c r="B47" s="15" t="s">
        <v>123</v>
      </c>
      <c r="C47" s="47" t="s">
        <v>142</v>
      </c>
      <c r="D47" s="16" t="s">
        <v>289</v>
      </c>
      <c r="E47" s="41">
        <v>0</v>
      </c>
      <c r="F47" s="17">
        <v>199278.65857668905</v>
      </c>
      <c r="G47" s="17">
        <f t="shared" si="4"/>
        <v>0</v>
      </c>
      <c r="H47" s="91"/>
      <c r="I47" s="92">
        <f t="shared" si="5"/>
        <v>0</v>
      </c>
      <c r="J47" s="93"/>
      <c r="K47" s="11"/>
      <c r="L47" s="31"/>
      <c r="M47" s="138"/>
      <c r="N47" s="13"/>
    </row>
    <row r="48" spans="1:14" ht="12.75">
      <c r="A48" s="21"/>
      <c r="B48" s="15" t="s">
        <v>124</v>
      </c>
      <c r="C48" s="47" t="s">
        <v>143</v>
      </c>
      <c r="D48" s="16" t="s">
        <v>289</v>
      </c>
      <c r="E48" s="41">
        <v>0</v>
      </c>
      <c r="F48" s="17">
        <v>153227.7626909567</v>
      </c>
      <c r="G48" s="17">
        <f t="shared" si="4"/>
        <v>0</v>
      </c>
      <c r="H48" s="91"/>
      <c r="I48" s="92">
        <f t="shared" si="5"/>
        <v>0</v>
      </c>
      <c r="J48" s="93"/>
      <c r="K48" s="11"/>
      <c r="L48" s="31"/>
      <c r="M48" s="138"/>
      <c r="N48" s="13"/>
    </row>
    <row r="49" spans="1:14" ht="12.75">
      <c r="A49" s="21"/>
      <c r="B49" s="15" t="s">
        <v>125</v>
      </c>
      <c r="C49" s="47" t="s">
        <v>144</v>
      </c>
      <c r="D49" s="16" t="s">
        <v>289</v>
      </c>
      <c r="E49" s="41">
        <v>0</v>
      </c>
      <c r="F49" s="17">
        <v>158175.5523481537</v>
      </c>
      <c r="G49" s="17">
        <f t="shared" si="4"/>
        <v>0</v>
      </c>
      <c r="H49" s="91"/>
      <c r="I49" s="92">
        <f t="shared" si="5"/>
        <v>0</v>
      </c>
      <c r="J49" s="93"/>
      <c r="K49" s="11"/>
      <c r="L49" s="31"/>
      <c r="M49" s="138"/>
      <c r="N49" s="13"/>
    </row>
    <row r="50" spans="1:14" ht="12.75">
      <c r="A50" s="21"/>
      <c r="B50" s="15" t="s">
        <v>126</v>
      </c>
      <c r="C50" s="47" t="s">
        <v>49</v>
      </c>
      <c r="D50" s="16" t="s">
        <v>291</v>
      </c>
      <c r="E50" s="41">
        <v>0</v>
      </c>
      <c r="F50" s="17">
        <v>26099.92832174235</v>
      </c>
      <c r="G50" s="17">
        <f t="shared" si="4"/>
        <v>0</v>
      </c>
      <c r="H50" s="91"/>
      <c r="I50" s="92">
        <f t="shared" si="5"/>
        <v>0</v>
      </c>
      <c r="J50" s="93"/>
      <c r="K50" s="11"/>
      <c r="L50" s="31"/>
      <c r="M50" s="138"/>
      <c r="N50" s="13"/>
    </row>
    <row r="51" spans="1:14" ht="12.75">
      <c r="A51" s="21"/>
      <c r="B51" s="15" t="s">
        <v>127</v>
      </c>
      <c r="C51" s="47" t="s">
        <v>83</v>
      </c>
      <c r="D51" s="16" t="s">
        <v>291</v>
      </c>
      <c r="E51" s="41">
        <v>0</v>
      </c>
      <c r="F51" s="17">
        <v>27320.75477174235</v>
      </c>
      <c r="G51" s="17">
        <f t="shared" si="4"/>
        <v>0</v>
      </c>
      <c r="H51" s="91"/>
      <c r="I51" s="92">
        <f t="shared" si="5"/>
        <v>0</v>
      </c>
      <c r="J51" s="93"/>
      <c r="K51" s="11"/>
      <c r="L51" s="31"/>
      <c r="M51" s="138"/>
      <c r="N51" s="13"/>
    </row>
    <row r="52" spans="1:14" ht="12.75">
      <c r="A52" s="21"/>
      <c r="B52" s="15" t="s">
        <v>128</v>
      </c>
      <c r="C52" s="47" t="s">
        <v>145</v>
      </c>
      <c r="D52" s="16" t="s">
        <v>289</v>
      </c>
      <c r="E52" s="41">
        <v>0</v>
      </c>
      <c r="F52" s="17">
        <v>143378.73759089355</v>
      </c>
      <c r="G52" s="17">
        <f t="shared" si="4"/>
        <v>0</v>
      </c>
      <c r="H52" s="91"/>
      <c r="I52" s="92">
        <f t="shared" si="5"/>
        <v>0</v>
      </c>
      <c r="J52" s="93"/>
      <c r="K52" s="11"/>
      <c r="L52" s="31"/>
      <c r="M52" s="138"/>
      <c r="N52" s="13"/>
    </row>
    <row r="53" spans="1:14" ht="12.75">
      <c r="A53" s="21"/>
      <c r="B53" s="15" t="s">
        <v>129</v>
      </c>
      <c r="C53" s="47" t="s">
        <v>146</v>
      </c>
      <c r="D53" s="16" t="s">
        <v>289</v>
      </c>
      <c r="E53" s="41">
        <v>0</v>
      </c>
      <c r="F53" s="17">
        <v>166637.0623481537</v>
      </c>
      <c r="G53" s="17">
        <f t="shared" si="4"/>
        <v>0</v>
      </c>
      <c r="H53" s="91"/>
      <c r="I53" s="92">
        <f t="shared" si="5"/>
        <v>0</v>
      </c>
      <c r="J53" s="93"/>
      <c r="K53" s="11"/>
      <c r="L53" s="31"/>
      <c r="M53" s="138"/>
      <c r="N53" s="13"/>
    </row>
    <row r="54" spans="1:14" ht="12.75">
      <c r="A54" s="21"/>
      <c r="B54" s="15" t="s">
        <v>130</v>
      </c>
      <c r="C54" s="47" t="s">
        <v>147</v>
      </c>
      <c r="D54" s="16" t="s">
        <v>289</v>
      </c>
      <c r="E54" s="41">
        <v>0</v>
      </c>
      <c r="F54" s="17">
        <v>176697.17257668902</v>
      </c>
      <c r="G54" s="17">
        <f t="shared" si="4"/>
        <v>0</v>
      </c>
      <c r="H54" s="91"/>
      <c r="I54" s="92">
        <f t="shared" si="5"/>
        <v>0</v>
      </c>
      <c r="J54" s="93"/>
      <c r="K54" s="11"/>
      <c r="L54" s="31"/>
      <c r="M54" s="138"/>
      <c r="N54" s="13"/>
    </row>
    <row r="55" spans="1:14" ht="12.75">
      <c r="A55" s="21"/>
      <c r="B55" s="15" t="s">
        <v>131</v>
      </c>
      <c r="C55" s="47" t="s">
        <v>148</v>
      </c>
      <c r="D55" s="16" t="s">
        <v>289</v>
      </c>
      <c r="E55" s="41">
        <v>0</v>
      </c>
      <c r="F55" s="17">
        <v>187850.50023388604</v>
      </c>
      <c r="G55" s="17">
        <f t="shared" si="4"/>
        <v>0</v>
      </c>
      <c r="H55" s="91"/>
      <c r="I55" s="92">
        <f t="shared" si="5"/>
        <v>0</v>
      </c>
      <c r="J55" s="93"/>
      <c r="K55" s="11"/>
      <c r="L55" s="31"/>
      <c r="M55" s="138"/>
      <c r="N55" s="13"/>
    </row>
    <row r="56" spans="1:14" ht="12.75">
      <c r="A56" s="21"/>
      <c r="B56" s="15" t="s">
        <v>132</v>
      </c>
      <c r="C56" s="47" t="s">
        <v>149</v>
      </c>
      <c r="D56" s="16" t="s">
        <v>289</v>
      </c>
      <c r="E56" s="41">
        <v>0</v>
      </c>
      <c r="F56" s="17">
        <v>212810.23546242135</v>
      </c>
      <c r="G56" s="17">
        <f>+E56*F56</f>
        <v>0</v>
      </c>
      <c r="H56" s="91"/>
      <c r="I56" s="92">
        <f t="shared" si="5"/>
        <v>0</v>
      </c>
      <c r="J56" s="93"/>
      <c r="K56" s="11"/>
      <c r="L56" s="31"/>
      <c r="M56" s="138"/>
      <c r="N56" s="13"/>
    </row>
    <row r="57" spans="1:14" ht="12.75">
      <c r="A57" s="136" t="s">
        <v>328</v>
      </c>
      <c r="B57" s="63"/>
      <c r="C57" s="64" t="s">
        <v>329</v>
      </c>
      <c r="D57" s="65"/>
      <c r="E57" s="66"/>
      <c r="F57" s="67"/>
      <c r="G57" s="17"/>
      <c r="H57" s="91"/>
      <c r="I57" s="92"/>
      <c r="J57" s="93"/>
      <c r="K57" s="11"/>
      <c r="L57" s="31"/>
      <c r="M57" s="138"/>
      <c r="N57" s="13"/>
    </row>
    <row r="58" spans="1:14" ht="12.75">
      <c r="A58" s="21"/>
      <c r="B58" s="15" t="s">
        <v>323</v>
      </c>
      <c r="C58" s="47" t="s">
        <v>331</v>
      </c>
      <c r="D58" s="16" t="s">
        <v>291</v>
      </c>
      <c r="E58" s="41"/>
      <c r="F58" s="17">
        <v>22746.467154123682</v>
      </c>
      <c r="G58" s="17">
        <f>+E58*F58</f>
        <v>0</v>
      </c>
      <c r="H58" s="91"/>
      <c r="I58" s="92">
        <f>+G58/$H$203*100</f>
        <v>0</v>
      </c>
      <c r="J58" s="93"/>
      <c r="K58" s="11"/>
      <c r="L58" s="31"/>
      <c r="M58" s="138"/>
      <c r="N58" s="13"/>
    </row>
    <row r="59" spans="1:14" ht="12.75">
      <c r="A59" s="21"/>
      <c r="B59" s="15" t="s">
        <v>324</v>
      </c>
      <c r="C59" s="47" t="s">
        <v>332</v>
      </c>
      <c r="D59" s="16" t="s">
        <v>291</v>
      </c>
      <c r="E59" s="41"/>
      <c r="F59" s="17">
        <v>26360.13591645532</v>
      </c>
      <c r="G59" s="17">
        <f>+E59*F59</f>
        <v>0</v>
      </c>
      <c r="H59" s="91"/>
      <c r="I59" s="92">
        <f>+G59/$H$203*100</f>
        <v>0</v>
      </c>
      <c r="J59" s="93"/>
      <c r="K59" s="11"/>
      <c r="L59" s="31"/>
      <c r="M59" s="138"/>
      <c r="N59" s="13"/>
    </row>
    <row r="60" spans="1:14" ht="12.75">
      <c r="A60" s="21"/>
      <c r="B60" s="15" t="s">
        <v>325</v>
      </c>
      <c r="C60" s="47" t="s">
        <v>333</v>
      </c>
      <c r="D60" s="16" t="s">
        <v>291</v>
      </c>
      <c r="E60" s="41"/>
      <c r="F60" s="17">
        <v>18697.696721179414</v>
      </c>
      <c r="G60" s="17">
        <f>+E60*F60</f>
        <v>0</v>
      </c>
      <c r="H60" s="91"/>
      <c r="I60" s="92">
        <f>+G60/$H$203*100</f>
        <v>0</v>
      </c>
      <c r="J60" s="93"/>
      <c r="K60" s="11"/>
      <c r="L60" s="31"/>
      <c r="M60" s="138"/>
      <c r="N60" s="13"/>
    </row>
    <row r="61" spans="1:14" ht="12.75">
      <c r="A61" s="21"/>
      <c r="B61" s="15" t="s">
        <v>326</v>
      </c>
      <c r="C61" s="47" t="s">
        <v>334</v>
      </c>
      <c r="D61" s="16" t="s">
        <v>291</v>
      </c>
      <c r="E61" s="41"/>
      <c r="F61" s="17">
        <v>22340.879081398965</v>
      </c>
      <c r="G61" s="17">
        <f>+E61*F61</f>
        <v>0</v>
      </c>
      <c r="H61" s="91"/>
      <c r="I61" s="92">
        <f>+G61/$H$203*100</f>
        <v>0</v>
      </c>
      <c r="J61" s="93"/>
      <c r="K61" s="11"/>
      <c r="L61" s="31"/>
      <c r="M61" s="138"/>
      <c r="N61" s="13"/>
    </row>
    <row r="62" spans="1:14" ht="12.75">
      <c r="A62" s="21"/>
      <c r="B62" s="15" t="s">
        <v>327</v>
      </c>
      <c r="C62" s="47" t="s">
        <v>335</v>
      </c>
      <c r="D62" s="16" t="s">
        <v>289</v>
      </c>
      <c r="E62" s="41"/>
      <c r="F62" s="17">
        <v>69260.60029831281</v>
      </c>
      <c r="G62" s="17">
        <f>+E62*F62</f>
        <v>0</v>
      </c>
      <c r="H62" s="91"/>
      <c r="I62" s="92">
        <f>+G62/$H$203*100</f>
        <v>0</v>
      </c>
      <c r="J62" s="93"/>
      <c r="K62" s="11"/>
      <c r="L62" s="31"/>
      <c r="M62" s="138"/>
      <c r="N62" s="13"/>
    </row>
    <row r="63" spans="1:14" ht="12.75">
      <c r="A63" s="57">
        <v>4</v>
      </c>
      <c r="B63" s="85"/>
      <c r="C63" s="86" t="s">
        <v>245</v>
      </c>
      <c r="D63" s="60"/>
      <c r="E63" s="87"/>
      <c r="F63" s="61"/>
      <c r="G63" s="68"/>
      <c r="H63" s="98">
        <f>SUM(G64:G74)</f>
        <v>0</v>
      </c>
      <c r="I63" s="99"/>
      <c r="J63" s="100">
        <f>SUM(I64:I74)</f>
        <v>0</v>
      </c>
      <c r="K63" s="11"/>
      <c r="L63" s="137"/>
      <c r="M63" s="138"/>
      <c r="N63" s="13"/>
    </row>
    <row r="64" spans="1:14" ht="12.75">
      <c r="A64" s="21"/>
      <c r="B64" s="15" t="s">
        <v>246</v>
      </c>
      <c r="C64" s="47" t="s">
        <v>10</v>
      </c>
      <c r="D64" s="16" t="s">
        <v>289</v>
      </c>
      <c r="E64" s="41">
        <v>0</v>
      </c>
      <c r="F64" s="17">
        <v>42976.224993141215</v>
      </c>
      <c r="G64" s="17">
        <f t="shared" si="4"/>
        <v>0</v>
      </c>
      <c r="H64" s="91"/>
      <c r="I64" s="92">
        <f aca="true" t="shared" si="6" ref="I64:I74">+G64/$H$203*100</f>
        <v>0</v>
      </c>
      <c r="J64" s="93"/>
      <c r="K64" s="11"/>
      <c r="L64" s="31"/>
      <c r="M64" s="138"/>
      <c r="N64" s="13"/>
    </row>
    <row r="65" spans="1:14" ht="12.75">
      <c r="A65" s="21"/>
      <c r="B65" s="15" t="s">
        <v>247</v>
      </c>
      <c r="C65" s="47" t="s">
        <v>11</v>
      </c>
      <c r="D65" s="16" t="s">
        <v>289</v>
      </c>
      <c r="E65" s="41">
        <v>0</v>
      </c>
      <c r="F65" s="17">
        <v>47490.88959314121</v>
      </c>
      <c r="G65" s="17">
        <f t="shared" si="4"/>
        <v>0</v>
      </c>
      <c r="H65" s="91"/>
      <c r="I65" s="92">
        <f t="shared" si="6"/>
        <v>0</v>
      </c>
      <c r="J65" s="93"/>
      <c r="K65" s="11"/>
      <c r="L65" s="31"/>
      <c r="M65" s="138"/>
      <c r="N65" s="13"/>
    </row>
    <row r="66" spans="1:14" ht="12.75">
      <c r="A66" s="21"/>
      <c r="B66" s="15" t="s">
        <v>248</v>
      </c>
      <c r="C66" s="47" t="s">
        <v>12</v>
      </c>
      <c r="D66" s="16" t="s">
        <v>289</v>
      </c>
      <c r="E66" s="41">
        <v>0</v>
      </c>
      <c r="F66" s="17">
        <v>70239.18267857764</v>
      </c>
      <c r="G66" s="17">
        <f t="shared" si="4"/>
        <v>0</v>
      </c>
      <c r="H66" s="91"/>
      <c r="I66" s="92">
        <f t="shared" si="6"/>
        <v>0</v>
      </c>
      <c r="J66" s="93"/>
      <c r="K66" s="11"/>
      <c r="L66" s="31"/>
      <c r="M66" s="138"/>
      <c r="N66" s="13"/>
    </row>
    <row r="67" spans="1:14" ht="12.75">
      <c r="A67" s="21"/>
      <c r="B67" s="15" t="s">
        <v>318</v>
      </c>
      <c r="C67" s="47" t="s">
        <v>13</v>
      </c>
      <c r="D67" s="16" t="s">
        <v>291</v>
      </c>
      <c r="E67" s="41">
        <v>0</v>
      </c>
      <c r="F67" s="17">
        <v>5836.620923712545</v>
      </c>
      <c r="G67" s="17">
        <f t="shared" si="4"/>
        <v>0</v>
      </c>
      <c r="H67" s="91"/>
      <c r="I67" s="92">
        <f t="shared" si="6"/>
        <v>0</v>
      </c>
      <c r="J67" s="93"/>
      <c r="K67" s="11"/>
      <c r="L67" s="31"/>
      <c r="M67" s="138"/>
      <c r="N67" s="13"/>
    </row>
    <row r="68" spans="1:14" ht="12.75">
      <c r="A68" s="21"/>
      <c r="B68" s="15" t="s">
        <v>210</v>
      </c>
      <c r="C68" s="47" t="s">
        <v>14</v>
      </c>
      <c r="D68" s="16" t="s">
        <v>291</v>
      </c>
      <c r="E68" s="41">
        <v>0</v>
      </c>
      <c r="F68" s="17">
        <v>6586.851477112545</v>
      </c>
      <c r="G68" s="17">
        <f t="shared" si="4"/>
        <v>0</v>
      </c>
      <c r="H68" s="91"/>
      <c r="I68" s="92">
        <f t="shared" si="6"/>
        <v>0</v>
      </c>
      <c r="J68" s="93"/>
      <c r="K68" s="11"/>
      <c r="L68" s="31"/>
      <c r="M68" s="138"/>
      <c r="N68" s="13"/>
    </row>
    <row r="69" spans="1:14" ht="12.75">
      <c r="A69" s="21"/>
      <c r="B69" s="15" t="s">
        <v>211</v>
      </c>
      <c r="C69" s="47" t="s">
        <v>15</v>
      </c>
      <c r="D69" s="16" t="s">
        <v>291</v>
      </c>
      <c r="E69" s="41">
        <v>0</v>
      </c>
      <c r="F69" s="17">
        <v>8431.974520512547</v>
      </c>
      <c r="G69" s="17">
        <f t="shared" si="4"/>
        <v>0</v>
      </c>
      <c r="H69" s="91"/>
      <c r="I69" s="92">
        <f t="shared" si="6"/>
        <v>0</v>
      </c>
      <c r="J69" s="93"/>
      <c r="K69" s="11"/>
      <c r="L69" s="31"/>
      <c r="M69" s="138"/>
      <c r="N69" s="13"/>
    </row>
    <row r="70" spans="1:14" ht="12.75">
      <c r="A70" s="21"/>
      <c r="B70" s="15" t="s">
        <v>212</v>
      </c>
      <c r="C70" s="47" t="s">
        <v>16</v>
      </c>
      <c r="D70" s="16" t="s">
        <v>291</v>
      </c>
      <c r="E70" s="41">
        <v>0</v>
      </c>
      <c r="F70" s="17">
        <v>13079.784723912548</v>
      </c>
      <c r="G70" s="17">
        <f t="shared" si="4"/>
        <v>0</v>
      </c>
      <c r="H70" s="91"/>
      <c r="I70" s="92">
        <f t="shared" si="6"/>
        <v>0</v>
      </c>
      <c r="J70" s="93"/>
      <c r="K70" s="11"/>
      <c r="L70" s="31"/>
      <c r="M70" s="138"/>
      <c r="N70" s="13"/>
    </row>
    <row r="71" spans="1:14" ht="12.75">
      <c r="A71" s="21"/>
      <c r="B71" s="15" t="s">
        <v>150</v>
      </c>
      <c r="C71" s="47" t="s">
        <v>17</v>
      </c>
      <c r="D71" s="16" t="s">
        <v>290</v>
      </c>
      <c r="E71" s="41">
        <v>0</v>
      </c>
      <c r="F71" s="17">
        <v>1488.8445368</v>
      </c>
      <c r="G71" s="17">
        <f t="shared" si="4"/>
        <v>0</v>
      </c>
      <c r="H71" s="91"/>
      <c r="I71" s="92">
        <f t="shared" si="6"/>
        <v>0</v>
      </c>
      <c r="J71" s="93"/>
      <c r="K71" s="11"/>
      <c r="L71" s="31"/>
      <c r="M71" s="138"/>
      <c r="N71" s="13"/>
    </row>
    <row r="72" spans="1:14" ht="12.75">
      <c r="A72" s="21"/>
      <c r="B72" s="15" t="s">
        <v>151</v>
      </c>
      <c r="C72" s="47" t="s">
        <v>18</v>
      </c>
      <c r="D72" s="16" t="s">
        <v>291</v>
      </c>
      <c r="E72" s="41">
        <v>0</v>
      </c>
      <c r="F72" s="17">
        <v>6554.1182</v>
      </c>
      <c r="G72" s="17">
        <f t="shared" si="4"/>
        <v>0</v>
      </c>
      <c r="H72" s="91"/>
      <c r="I72" s="92">
        <f t="shared" si="6"/>
        <v>0</v>
      </c>
      <c r="J72" s="93"/>
      <c r="K72" s="11"/>
      <c r="L72" s="31"/>
      <c r="M72" s="138"/>
      <c r="N72" s="13"/>
    </row>
    <row r="73" spans="1:14" ht="12.75">
      <c r="A73" s="21"/>
      <c r="B73" s="15" t="s">
        <v>152</v>
      </c>
      <c r="C73" s="47" t="s">
        <v>19</v>
      </c>
      <c r="D73" s="16" t="s">
        <v>291</v>
      </c>
      <c r="E73" s="41">
        <v>0</v>
      </c>
      <c r="F73" s="17">
        <v>5593.44585</v>
      </c>
      <c r="G73" s="17">
        <f>+E73*F73</f>
        <v>0</v>
      </c>
      <c r="H73" s="91"/>
      <c r="I73" s="92">
        <f>+G73/$H$203*100</f>
        <v>0</v>
      </c>
      <c r="J73" s="93"/>
      <c r="K73" s="11"/>
      <c r="L73" s="31"/>
      <c r="M73" s="138"/>
      <c r="N73" s="13"/>
    </row>
    <row r="74" spans="1:14" ht="12.75">
      <c r="A74" s="22"/>
      <c r="B74" s="119" t="s">
        <v>336</v>
      </c>
      <c r="C74" s="120" t="s">
        <v>337</v>
      </c>
      <c r="D74" s="121" t="s">
        <v>291</v>
      </c>
      <c r="E74" s="122">
        <v>0</v>
      </c>
      <c r="F74" s="123">
        <v>16391.025519833333</v>
      </c>
      <c r="G74" s="123">
        <f t="shared" si="4"/>
        <v>0</v>
      </c>
      <c r="H74" s="91"/>
      <c r="I74" s="92">
        <f t="shared" si="6"/>
        <v>0</v>
      </c>
      <c r="J74" s="93"/>
      <c r="K74" s="18"/>
      <c r="L74" s="31"/>
      <c r="M74" s="138"/>
      <c r="N74" s="13"/>
    </row>
    <row r="75" spans="1:14" ht="12.75">
      <c r="A75" s="62">
        <v>5</v>
      </c>
      <c r="B75" s="124"/>
      <c r="C75" s="125" t="s">
        <v>249</v>
      </c>
      <c r="D75" s="126"/>
      <c r="E75" s="127"/>
      <c r="F75" s="128"/>
      <c r="G75" s="129"/>
      <c r="H75" s="98">
        <f>SUM(G76:G78)</f>
        <v>0</v>
      </c>
      <c r="I75" s="99"/>
      <c r="J75" s="100">
        <f>SUM(I76:I78)</f>
        <v>0</v>
      </c>
      <c r="K75" s="18"/>
      <c r="L75" s="137"/>
      <c r="M75" s="138"/>
      <c r="N75" s="13"/>
    </row>
    <row r="76" spans="1:14" ht="12.75">
      <c r="A76" s="19"/>
      <c r="B76" s="15" t="s">
        <v>250</v>
      </c>
      <c r="C76" s="47" t="s">
        <v>153</v>
      </c>
      <c r="D76" s="16" t="s">
        <v>291</v>
      </c>
      <c r="E76" s="41">
        <v>0</v>
      </c>
      <c r="F76" s="17">
        <v>2872.3548851933883</v>
      </c>
      <c r="G76" s="17">
        <f t="shared" si="4"/>
        <v>0</v>
      </c>
      <c r="H76" s="91"/>
      <c r="I76" s="92">
        <f>+G76/$H$203*100</f>
        <v>0</v>
      </c>
      <c r="J76" s="93"/>
      <c r="K76" s="18"/>
      <c r="L76" s="31"/>
      <c r="M76" s="138"/>
      <c r="N76" s="13"/>
    </row>
    <row r="77" spans="1:14" ht="12.75">
      <c r="A77" s="19"/>
      <c r="B77" s="15" t="s">
        <v>298</v>
      </c>
      <c r="C77" s="47" t="s">
        <v>154</v>
      </c>
      <c r="D77" s="16" t="s">
        <v>291</v>
      </c>
      <c r="E77" s="41">
        <v>0</v>
      </c>
      <c r="F77" s="17">
        <v>2452.0903483933885</v>
      </c>
      <c r="G77" s="17">
        <f t="shared" si="4"/>
        <v>0</v>
      </c>
      <c r="H77" s="91"/>
      <c r="I77" s="92">
        <f>+G77/$H$203*100</f>
        <v>0</v>
      </c>
      <c r="J77" s="93"/>
      <c r="K77" s="18"/>
      <c r="L77" s="31"/>
      <c r="M77" s="138"/>
      <c r="N77" s="13"/>
    </row>
    <row r="78" spans="1:14" ht="12.75">
      <c r="A78" s="22"/>
      <c r="B78" s="15" t="s">
        <v>155</v>
      </c>
      <c r="C78" s="47" t="s">
        <v>20</v>
      </c>
      <c r="D78" s="16" t="s">
        <v>291</v>
      </c>
      <c r="E78" s="41">
        <v>0</v>
      </c>
      <c r="F78" s="17">
        <v>7181.41450889901</v>
      </c>
      <c r="G78" s="17">
        <f t="shared" si="4"/>
        <v>0</v>
      </c>
      <c r="H78" s="91"/>
      <c r="I78" s="92">
        <f>+G78/$H$203*100</f>
        <v>0</v>
      </c>
      <c r="J78" s="93"/>
      <c r="K78" s="18"/>
      <c r="L78" s="31"/>
      <c r="M78" s="138"/>
      <c r="N78" s="13"/>
    </row>
    <row r="79" spans="1:14" ht="12.75">
      <c r="A79" s="62">
        <v>6</v>
      </c>
      <c r="B79" s="63"/>
      <c r="C79" s="64" t="s">
        <v>251</v>
      </c>
      <c r="D79" s="65"/>
      <c r="E79" s="66"/>
      <c r="F79" s="67"/>
      <c r="G79" s="68"/>
      <c r="H79" s="101">
        <f>SUM(G80:G86)</f>
        <v>0</v>
      </c>
      <c r="I79" s="102"/>
      <c r="J79" s="103">
        <f>SUM(I80:I86)</f>
        <v>0</v>
      </c>
      <c r="K79" s="18"/>
      <c r="L79" s="137"/>
      <c r="M79" s="138"/>
      <c r="N79" s="13"/>
    </row>
    <row r="80" spans="1:14" ht="12.75">
      <c r="A80" s="19"/>
      <c r="B80" s="15" t="s">
        <v>252</v>
      </c>
      <c r="C80" s="47" t="s">
        <v>5</v>
      </c>
      <c r="D80" s="16" t="s">
        <v>291</v>
      </c>
      <c r="E80" s="41">
        <v>0</v>
      </c>
      <c r="F80" s="17">
        <v>15247.098241212017</v>
      </c>
      <c r="G80" s="17">
        <f t="shared" si="4"/>
        <v>0</v>
      </c>
      <c r="H80" s="91"/>
      <c r="I80" s="92">
        <f aca="true" t="shared" si="7" ref="I80:I86">+G80/$H$203*100</f>
        <v>0</v>
      </c>
      <c r="J80" s="93"/>
      <c r="K80" s="18"/>
      <c r="L80" s="31"/>
      <c r="M80" s="138"/>
      <c r="N80" s="13"/>
    </row>
    <row r="81" spans="1:14" ht="12.75">
      <c r="A81" s="19"/>
      <c r="B81" s="15" t="s">
        <v>299</v>
      </c>
      <c r="C81" s="47" t="s">
        <v>6</v>
      </c>
      <c r="D81" s="16" t="s">
        <v>291</v>
      </c>
      <c r="E81" s="41">
        <v>0</v>
      </c>
      <c r="F81" s="17">
        <v>18112.779363551672</v>
      </c>
      <c r="G81" s="17">
        <f t="shared" si="4"/>
        <v>0</v>
      </c>
      <c r="H81" s="91"/>
      <c r="I81" s="92">
        <f t="shared" si="7"/>
        <v>0</v>
      </c>
      <c r="J81" s="93"/>
      <c r="K81" s="18"/>
      <c r="L81" s="31"/>
      <c r="M81" s="138"/>
      <c r="N81" s="13"/>
    </row>
    <row r="82" spans="1:14" ht="11.25" customHeight="1">
      <c r="A82" s="19"/>
      <c r="B82" s="15" t="s">
        <v>156</v>
      </c>
      <c r="C82" s="47" t="s">
        <v>7</v>
      </c>
      <c r="D82" s="16" t="s">
        <v>291</v>
      </c>
      <c r="E82" s="41">
        <v>0</v>
      </c>
      <c r="F82" s="17">
        <v>17189.366755190083</v>
      </c>
      <c r="G82" s="17">
        <f t="shared" si="4"/>
        <v>0</v>
      </c>
      <c r="H82" s="91"/>
      <c r="I82" s="92">
        <f t="shared" si="7"/>
        <v>0</v>
      </c>
      <c r="J82" s="93"/>
      <c r="K82" s="18"/>
      <c r="L82" s="31"/>
      <c r="M82" s="138"/>
      <c r="N82" s="13"/>
    </row>
    <row r="83" spans="1:14" ht="12.75">
      <c r="A83" s="19"/>
      <c r="B83" s="15" t="s">
        <v>157</v>
      </c>
      <c r="C83" s="47" t="s">
        <v>8</v>
      </c>
      <c r="D83" s="16" t="s">
        <v>291</v>
      </c>
      <c r="E83" s="41">
        <v>0</v>
      </c>
      <c r="F83" s="17">
        <v>15426.253753986777</v>
      </c>
      <c r="G83" s="17">
        <f t="shared" si="4"/>
        <v>0</v>
      </c>
      <c r="H83" s="91"/>
      <c r="I83" s="92">
        <f t="shared" si="7"/>
        <v>0</v>
      </c>
      <c r="J83" s="93"/>
      <c r="K83" s="18"/>
      <c r="L83" s="31"/>
      <c r="M83" s="138"/>
      <c r="N83" s="13"/>
    </row>
    <row r="84" spans="1:14" ht="12.75">
      <c r="A84" s="19"/>
      <c r="B84" s="15" t="s">
        <v>158</v>
      </c>
      <c r="C84" s="47" t="s">
        <v>9</v>
      </c>
      <c r="D84" s="16" t="s">
        <v>291</v>
      </c>
      <c r="E84" s="41">
        <v>0</v>
      </c>
      <c r="F84" s="17">
        <v>22921.547871587245</v>
      </c>
      <c r="G84" s="17">
        <f>+E84*F84</f>
        <v>0</v>
      </c>
      <c r="H84" s="91"/>
      <c r="I84" s="92">
        <f t="shared" si="7"/>
        <v>0</v>
      </c>
      <c r="J84" s="93"/>
      <c r="K84" s="18"/>
      <c r="L84" s="31"/>
      <c r="M84" s="138"/>
      <c r="N84" s="13"/>
    </row>
    <row r="85" spans="1:14" ht="12.75">
      <c r="A85" s="19"/>
      <c r="B85" s="15" t="s">
        <v>338</v>
      </c>
      <c r="C85" s="47" t="s">
        <v>340</v>
      </c>
      <c r="D85" s="16" t="s">
        <v>291</v>
      </c>
      <c r="E85" s="41">
        <v>0</v>
      </c>
      <c r="F85" s="17">
        <v>7628.849647195803</v>
      </c>
      <c r="G85" s="17">
        <f>+E85*F85</f>
        <v>0</v>
      </c>
      <c r="H85" s="91"/>
      <c r="I85" s="92">
        <f t="shared" si="7"/>
        <v>0</v>
      </c>
      <c r="J85" s="93"/>
      <c r="K85" s="18"/>
      <c r="L85" s="31"/>
      <c r="M85" s="138"/>
      <c r="N85" s="13"/>
    </row>
    <row r="86" spans="1:14" ht="12.75">
      <c r="A86" s="22"/>
      <c r="B86" s="15" t="s">
        <v>339</v>
      </c>
      <c r="C86" s="47" t="s">
        <v>341</v>
      </c>
      <c r="D86" s="16" t="s">
        <v>291</v>
      </c>
      <c r="E86" s="41">
        <v>0</v>
      </c>
      <c r="F86" s="17">
        <v>2871.650861812464</v>
      </c>
      <c r="G86" s="17">
        <f t="shared" si="4"/>
        <v>0</v>
      </c>
      <c r="H86" s="91"/>
      <c r="I86" s="92">
        <f t="shared" si="7"/>
        <v>0</v>
      </c>
      <c r="J86" s="93"/>
      <c r="K86" s="18"/>
      <c r="L86" s="31"/>
      <c r="M86" s="138"/>
      <c r="N86" s="13"/>
    </row>
    <row r="87" spans="1:14" ht="12.75">
      <c r="A87" s="62">
        <v>7</v>
      </c>
      <c r="B87" s="63"/>
      <c r="C87" s="64" t="s">
        <v>257</v>
      </c>
      <c r="D87" s="65"/>
      <c r="E87" s="66"/>
      <c r="F87" s="67"/>
      <c r="G87" s="68"/>
      <c r="H87" s="101">
        <f>SUM(G88:G98)</f>
        <v>0</v>
      </c>
      <c r="I87" s="102"/>
      <c r="J87" s="103">
        <f>SUM(I88:I98)</f>
        <v>0</v>
      </c>
      <c r="K87" s="18"/>
      <c r="L87" s="137"/>
      <c r="M87" s="138"/>
      <c r="N87" s="13"/>
    </row>
    <row r="88" spans="1:14" ht="12.75">
      <c r="A88" s="21"/>
      <c r="B88" s="15" t="s">
        <v>254</v>
      </c>
      <c r="C88" s="47" t="s">
        <v>50</v>
      </c>
      <c r="D88" s="16" t="s">
        <v>291</v>
      </c>
      <c r="E88" s="41">
        <v>0</v>
      </c>
      <c r="F88" s="17">
        <v>4424.3037404</v>
      </c>
      <c r="G88" s="17">
        <f t="shared" si="4"/>
        <v>0</v>
      </c>
      <c r="H88" s="91"/>
      <c r="I88" s="92">
        <f aca="true" t="shared" si="8" ref="I88:I98">+G88/$H$203*100</f>
        <v>0</v>
      </c>
      <c r="J88" s="93"/>
      <c r="K88" s="18"/>
      <c r="L88" s="31"/>
      <c r="M88" s="138"/>
      <c r="N88" s="13"/>
    </row>
    <row r="89" spans="1:14" ht="12.75">
      <c r="A89" s="19"/>
      <c r="B89" s="15" t="s">
        <v>255</v>
      </c>
      <c r="C89" s="47" t="s">
        <v>51</v>
      </c>
      <c r="D89" s="16" t="s">
        <v>291</v>
      </c>
      <c r="E89" s="41">
        <v>0</v>
      </c>
      <c r="F89" s="17">
        <v>8134.7900937333325</v>
      </c>
      <c r="G89" s="17">
        <f t="shared" si="4"/>
        <v>0</v>
      </c>
      <c r="H89" s="91"/>
      <c r="I89" s="92">
        <f t="shared" si="8"/>
        <v>0</v>
      </c>
      <c r="J89" s="93"/>
      <c r="K89" s="18"/>
      <c r="L89" s="31"/>
      <c r="M89" s="138"/>
      <c r="N89" s="13"/>
    </row>
    <row r="90" spans="1:14" ht="12.75">
      <c r="A90" s="19"/>
      <c r="B90" s="15" t="s">
        <v>256</v>
      </c>
      <c r="C90" s="47" t="s">
        <v>72</v>
      </c>
      <c r="D90" s="16" t="s">
        <v>291</v>
      </c>
      <c r="E90" s="41">
        <v>0</v>
      </c>
      <c r="F90" s="17">
        <v>8456.596976928926</v>
      </c>
      <c r="G90" s="17">
        <f t="shared" si="4"/>
        <v>0</v>
      </c>
      <c r="H90" s="91"/>
      <c r="I90" s="92">
        <f t="shared" si="8"/>
        <v>0</v>
      </c>
      <c r="J90" s="93"/>
      <c r="K90" s="18"/>
      <c r="L90" s="31"/>
      <c r="M90" s="138"/>
      <c r="N90" s="13"/>
    </row>
    <row r="91" spans="1:14" ht="12.75">
      <c r="A91" s="19"/>
      <c r="B91" s="15" t="s">
        <v>300</v>
      </c>
      <c r="C91" s="47" t="s">
        <v>52</v>
      </c>
      <c r="D91" s="16" t="s">
        <v>291</v>
      </c>
      <c r="E91" s="41">
        <v>0</v>
      </c>
      <c r="F91" s="17">
        <v>3163.6072604</v>
      </c>
      <c r="G91" s="17">
        <f t="shared" si="4"/>
        <v>0</v>
      </c>
      <c r="H91" s="91"/>
      <c r="I91" s="92">
        <f t="shared" si="8"/>
        <v>0</v>
      </c>
      <c r="J91" s="93"/>
      <c r="K91" s="18"/>
      <c r="L91" s="31"/>
      <c r="M91" s="138"/>
      <c r="N91" s="13"/>
    </row>
    <row r="92" spans="1:14" ht="12.75">
      <c r="A92" s="19"/>
      <c r="B92" s="15" t="s">
        <v>301</v>
      </c>
      <c r="C92" s="47" t="s">
        <v>53</v>
      </c>
      <c r="D92" s="16" t="s">
        <v>291</v>
      </c>
      <c r="E92" s="41">
        <v>0</v>
      </c>
      <c r="F92" s="17">
        <v>4013.028230121739</v>
      </c>
      <c r="G92" s="17">
        <f t="shared" si="4"/>
        <v>0</v>
      </c>
      <c r="H92" s="91"/>
      <c r="I92" s="92">
        <f t="shared" si="8"/>
        <v>0</v>
      </c>
      <c r="J92" s="93"/>
      <c r="K92" s="18"/>
      <c r="L92" s="31"/>
      <c r="M92" s="138"/>
      <c r="N92" s="13"/>
    </row>
    <row r="93" spans="1:14" ht="12.75">
      <c r="A93" s="19"/>
      <c r="B93" s="15" t="s">
        <v>302</v>
      </c>
      <c r="C93" s="47" t="s">
        <v>163</v>
      </c>
      <c r="D93" s="16" t="s">
        <v>291</v>
      </c>
      <c r="E93" s="41">
        <v>0</v>
      </c>
      <c r="F93" s="17">
        <v>2333.5872001999996</v>
      </c>
      <c r="G93" s="17">
        <f t="shared" si="4"/>
        <v>0</v>
      </c>
      <c r="H93" s="91"/>
      <c r="I93" s="92">
        <f t="shared" si="8"/>
        <v>0</v>
      </c>
      <c r="J93" s="93"/>
      <c r="K93" s="18"/>
      <c r="L93" s="31"/>
      <c r="M93" s="138"/>
      <c r="N93" s="13"/>
    </row>
    <row r="94" spans="1:14" ht="12.75">
      <c r="A94" s="19"/>
      <c r="B94" s="15" t="s">
        <v>159</v>
      </c>
      <c r="C94" s="47" t="s">
        <v>164</v>
      </c>
      <c r="D94" s="16" t="s">
        <v>291</v>
      </c>
      <c r="E94" s="41">
        <v>0</v>
      </c>
      <c r="F94" s="17">
        <v>6566.2542604</v>
      </c>
      <c r="G94" s="17">
        <f t="shared" si="4"/>
        <v>0</v>
      </c>
      <c r="H94" s="91"/>
      <c r="I94" s="92">
        <f t="shared" si="8"/>
        <v>0</v>
      </c>
      <c r="J94" s="93"/>
      <c r="K94" s="18"/>
      <c r="L94" s="31"/>
      <c r="M94" s="138"/>
      <c r="N94" s="13"/>
    </row>
    <row r="95" spans="1:14" ht="12.75">
      <c r="A95" s="19"/>
      <c r="B95" s="15" t="s">
        <v>160</v>
      </c>
      <c r="C95" s="47" t="s">
        <v>165</v>
      </c>
      <c r="D95" s="16" t="s">
        <v>291</v>
      </c>
      <c r="E95" s="41">
        <v>0</v>
      </c>
      <c r="F95" s="17">
        <v>3979.49461868</v>
      </c>
      <c r="G95" s="17">
        <f t="shared" si="4"/>
        <v>0</v>
      </c>
      <c r="H95" s="91"/>
      <c r="I95" s="92">
        <f t="shared" si="8"/>
        <v>0</v>
      </c>
      <c r="J95" s="93"/>
      <c r="K95" s="18"/>
      <c r="L95" s="31"/>
      <c r="M95" s="138"/>
      <c r="N95" s="13"/>
    </row>
    <row r="96" spans="1:14" ht="12.75">
      <c r="A96" s="19"/>
      <c r="B96" s="15" t="s">
        <v>161</v>
      </c>
      <c r="C96" s="47" t="s">
        <v>56</v>
      </c>
      <c r="D96" s="16" t="s">
        <v>291</v>
      </c>
      <c r="E96" s="41">
        <v>0</v>
      </c>
      <c r="F96" s="17">
        <v>1380.0823020799999</v>
      </c>
      <c r="G96" s="17">
        <f t="shared" si="4"/>
        <v>0</v>
      </c>
      <c r="H96" s="91"/>
      <c r="I96" s="92">
        <f t="shared" si="8"/>
        <v>0</v>
      </c>
      <c r="J96" s="93"/>
      <c r="K96" s="18"/>
      <c r="L96" s="31"/>
      <c r="M96" s="138"/>
      <c r="N96" s="13"/>
    </row>
    <row r="97" spans="1:14" ht="12.75">
      <c r="A97" s="19"/>
      <c r="B97" s="15" t="s">
        <v>162</v>
      </c>
      <c r="C97" s="47" t="s">
        <v>55</v>
      </c>
      <c r="D97" s="16" t="s">
        <v>291</v>
      </c>
      <c r="E97" s="41">
        <v>0</v>
      </c>
      <c r="F97" s="17">
        <v>2203.8559336</v>
      </c>
      <c r="G97" s="17">
        <f t="shared" si="4"/>
        <v>0</v>
      </c>
      <c r="H97" s="91"/>
      <c r="I97" s="92">
        <f t="shared" si="8"/>
        <v>0</v>
      </c>
      <c r="J97" s="93"/>
      <c r="K97" s="18"/>
      <c r="L97" s="31"/>
      <c r="M97" s="138"/>
      <c r="N97" s="13"/>
    </row>
    <row r="98" spans="1:14" ht="12.75">
      <c r="A98" s="20"/>
      <c r="B98" s="15" t="s">
        <v>71</v>
      </c>
      <c r="C98" s="47" t="s">
        <v>54</v>
      </c>
      <c r="D98" s="16" t="s">
        <v>291</v>
      </c>
      <c r="E98" s="41">
        <v>0</v>
      </c>
      <c r="F98" s="17">
        <v>1539.3463233999998</v>
      </c>
      <c r="G98" s="17">
        <f t="shared" si="4"/>
        <v>0</v>
      </c>
      <c r="H98" s="91"/>
      <c r="I98" s="92">
        <f t="shared" si="8"/>
        <v>0</v>
      </c>
      <c r="J98" s="93"/>
      <c r="K98" s="18"/>
      <c r="L98" s="31"/>
      <c r="M98" s="138"/>
      <c r="N98" s="13"/>
    </row>
    <row r="99" spans="1:14" ht="12.75">
      <c r="A99" s="62">
        <v>8</v>
      </c>
      <c r="B99" s="63"/>
      <c r="C99" s="64" t="s">
        <v>253</v>
      </c>
      <c r="D99" s="65"/>
      <c r="E99" s="66"/>
      <c r="F99" s="67"/>
      <c r="G99" s="68"/>
      <c r="H99" s="101">
        <f>SUM(G100:G104)</f>
        <v>0</v>
      </c>
      <c r="I99" s="102"/>
      <c r="J99" s="103">
        <f>SUM(I100:I104)</f>
        <v>0</v>
      </c>
      <c r="K99" s="18"/>
      <c r="L99" s="137"/>
      <c r="M99" s="138"/>
      <c r="N99" s="13"/>
    </row>
    <row r="100" spans="1:14" ht="12.75">
      <c r="A100" s="21"/>
      <c r="B100" s="15" t="s">
        <v>258</v>
      </c>
      <c r="C100" s="47" t="s">
        <v>167</v>
      </c>
      <c r="D100" s="16" t="s">
        <v>291</v>
      </c>
      <c r="E100" s="41">
        <v>0</v>
      </c>
      <c r="F100" s="17">
        <v>3082.8621959399998</v>
      </c>
      <c r="G100" s="17">
        <f t="shared" si="4"/>
        <v>0</v>
      </c>
      <c r="H100" s="95"/>
      <c r="I100" s="92">
        <f>+G100/$H$203*100</f>
        <v>0</v>
      </c>
      <c r="J100" s="93"/>
      <c r="K100" s="18"/>
      <c r="L100" s="31"/>
      <c r="M100" s="138"/>
      <c r="N100" s="13"/>
    </row>
    <row r="101" spans="1:14" ht="12.75">
      <c r="A101" s="19"/>
      <c r="B101" s="15" t="s">
        <v>259</v>
      </c>
      <c r="C101" s="47" t="s">
        <v>168</v>
      </c>
      <c r="D101" s="16" t="s">
        <v>291</v>
      </c>
      <c r="E101" s="41">
        <v>0</v>
      </c>
      <c r="F101" s="17">
        <v>3883.5099412</v>
      </c>
      <c r="G101" s="17">
        <f t="shared" si="4"/>
        <v>0</v>
      </c>
      <c r="H101" s="95"/>
      <c r="I101" s="92">
        <f>+G101/$H$203*100</f>
        <v>0</v>
      </c>
      <c r="J101" s="93"/>
      <c r="K101" s="18"/>
      <c r="L101" s="31"/>
      <c r="M101" s="138"/>
      <c r="N101" s="13"/>
    </row>
    <row r="102" spans="1:14" ht="12.75">
      <c r="A102" s="19"/>
      <c r="B102" s="15" t="s">
        <v>203</v>
      </c>
      <c r="C102" s="47" t="s">
        <v>169</v>
      </c>
      <c r="D102" s="16" t="s">
        <v>291</v>
      </c>
      <c r="E102" s="41">
        <v>0</v>
      </c>
      <c r="F102" s="17">
        <v>4656.404692499999</v>
      </c>
      <c r="G102" s="17">
        <f t="shared" si="4"/>
        <v>0</v>
      </c>
      <c r="H102" s="95"/>
      <c r="I102" s="92">
        <f>+G102/$H$203*100</f>
        <v>0</v>
      </c>
      <c r="J102" s="93"/>
      <c r="K102" s="18"/>
      <c r="L102" s="31"/>
      <c r="M102" s="138"/>
      <c r="N102" s="13"/>
    </row>
    <row r="103" spans="1:14" ht="12.75">
      <c r="A103" s="19"/>
      <c r="B103" s="15" t="s">
        <v>213</v>
      </c>
      <c r="C103" s="47" t="s">
        <v>170</v>
      </c>
      <c r="D103" s="16" t="s">
        <v>291</v>
      </c>
      <c r="E103" s="41">
        <v>0</v>
      </c>
      <c r="F103" s="17">
        <v>3967.940887190083</v>
      </c>
      <c r="G103" s="17">
        <f t="shared" si="4"/>
        <v>0</v>
      </c>
      <c r="H103" s="95"/>
      <c r="I103" s="92">
        <f>+G103/$H$203*100</f>
        <v>0</v>
      </c>
      <c r="J103" s="93"/>
      <c r="K103" s="18"/>
      <c r="L103" s="31"/>
      <c r="M103" s="138"/>
      <c r="N103" s="13"/>
    </row>
    <row r="104" spans="1:14" ht="12.75">
      <c r="A104" s="23"/>
      <c r="B104" s="15" t="s">
        <v>166</v>
      </c>
      <c r="C104" s="47" t="s">
        <v>171</v>
      </c>
      <c r="D104" s="16" t="s">
        <v>291</v>
      </c>
      <c r="E104" s="41">
        <v>0</v>
      </c>
      <c r="F104" s="17">
        <v>4671.1232</v>
      </c>
      <c r="G104" s="17">
        <f t="shared" si="4"/>
        <v>0</v>
      </c>
      <c r="H104" s="95"/>
      <c r="I104" s="92">
        <f>+G104/$H$203*100</f>
        <v>0</v>
      </c>
      <c r="J104" s="93"/>
      <c r="K104" s="18"/>
      <c r="L104" s="31"/>
      <c r="M104" s="138"/>
      <c r="N104" s="13"/>
    </row>
    <row r="105" spans="1:14" ht="12.75">
      <c r="A105" s="62">
        <v>9</v>
      </c>
      <c r="B105" s="63"/>
      <c r="C105" s="64" t="s">
        <v>260</v>
      </c>
      <c r="D105" s="65"/>
      <c r="E105" s="66"/>
      <c r="F105" s="67"/>
      <c r="G105" s="68"/>
      <c r="H105" s="101">
        <f>SUM(G106:G117)</f>
        <v>0</v>
      </c>
      <c r="I105" s="102"/>
      <c r="J105" s="103">
        <f>SUM(I106:I117)</f>
        <v>0</v>
      </c>
      <c r="K105" s="18"/>
      <c r="L105" s="137"/>
      <c r="M105" s="138"/>
      <c r="N105" s="13"/>
    </row>
    <row r="106" spans="1:14" ht="12.75">
      <c r="A106" s="21"/>
      <c r="B106" s="15" t="s">
        <v>261</v>
      </c>
      <c r="C106" s="47" t="s">
        <v>179</v>
      </c>
      <c r="D106" s="16" t="s">
        <v>291</v>
      </c>
      <c r="E106" s="41">
        <v>0</v>
      </c>
      <c r="F106" s="17">
        <v>4215.816580681739</v>
      </c>
      <c r="G106" s="17">
        <f t="shared" si="4"/>
        <v>0</v>
      </c>
      <c r="H106" s="91"/>
      <c r="I106" s="92">
        <f aca="true" t="shared" si="9" ref="I106:I117">+G106/$H$203*100</f>
        <v>0</v>
      </c>
      <c r="J106" s="93"/>
      <c r="K106" s="18"/>
      <c r="L106" s="31"/>
      <c r="M106" s="138"/>
      <c r="N106" s="13"/>
    </row>
    <row r="107" spans="1:14" ht="12.75">
      <c r="A107" s="21"/>
      <c r="B107" s="15" t="s">
        <v>262</v>
      </c>
      <c r="C107" s="47" t="s">
        <v>180</v>
      </c>
      <c r="D107" s="16" t="s">
        <v>291</v>
      </c>
      <c r="E107" s="41">
        <v>0</v>
      </c>
      <c r="F107" s="17">
        <v>8436.749106762396</v>
      </c>
      <c r="G107" s="17">
        <f t="shared" si="4"/>
        <v>0</v>
      </c>
      <c r="H107" s="91"/>
      <c r="I107" s="92">
        <f t="shared" si="9"/>
        <v>0</v>
      </c>
      <c r="J107" s="93"/>
      <c r="K107" s="18"/>
      <c r="L107" s="31"/>
      <c r="M107" s="138"/>
      <c r="N107" s="13"/>
    </row>
    <row r="108" spans="1:14" ht="12.75">
      <c r="A108" s="21"/>
      <c r="B108" s="15" t="s">
        <v>263</v>
      </c>
      <c r="C108" s="47" t="s">
        <v>181</v>
      </c>
      <c r="D108" s="16" t="s">
        <v>291</v>
      </c>
      <c r="E108" s="41">
        <v>0</v>
      </c>
      <c r="F108" s="17">
        <v>10955.016959661556</v>
      </c>
      <c r="G108" s="17">
        <f t="shared" si="4"/>
        <v>0</v>
      </c>
      <c r="H108" s="91"/>
      <c r="I108" s="92">
        <f t="shared" si="9"/>
        <v>0</v>
      </c>
      <c r="J108" s="93"/>
      <c r="K108" s="18"/>
      <c r="L108" s="31"/>
      <c r="M108" s="138"/>
      <c r="N108" s="13"/>
    </row>
    <row r="109" spans="1:14" ht="12.75">
      <c r="A109" s="21"/>
      <c r="B109" s="15" t="s">
        <v>204</v>
      </c>
      <c r="C109" s="47" t="s">
        <v>182</v>
      </c>
      <c r="D109" s="16" t="s">
        <v>291</v>
      </c>
      <c r="E109" s="41">
        <v>0</v>
      </c>
      <c r="F109" s="17">
        <v>4140.467773599999</v>
      </c>
      <c r="G109" s="17">
        <f t="shared" si="4"/>
        <v>0</v>
      </c>
      <c r="H109" s="91"/>
      <c r="I109" s="92">
        <f t="shared" si="9"/>
        <v>0</v>
      </c>
      <c r="J109" s="93"/>
      <c r="K109" s="18"/>
      <c r="L109" s="31"/>
      <c r="M109" s="138"/>
      <c r="N109" s="13"/>
    </row>
    <row r="110" spans="1:14" ht="12.75">
      <c r="A110" s="21"/>
      <c r="B110" s="15" t="s">
        <v>172</v>
      </c>
      <c r="C110" s="47" t="s">
        <v>183</v>
      </c>
      <c r="D110" s="16" t="s">
        <v>291</v>
      </c>
      <c r="E110" s="41">
        <v>0</v>
      </c>
      <c r="F110" s="17">
        <v>8135.478924219466</v>
      </c>
      <c r="G110" s="17">
        <f aca="true" t="shared" si="10" ref="G110:G117">+E110*F110</f>
        <v>0</v>
      </c>
      <c r="H110" s="91"/>
      <c r="I110" s="92">
        <f t="shared" si="9"/>
        <v>0</v>
      </c>
      <c r="J110" s="93"/>
      <c r="K110" s="18"/>
      <c r="L110" s="31"/>
      <c r="M110" s="138"/>
      <c r="N110" s="13"/>
    </row>
    <row r="111" spans="1:14" ht="12.75">
      <c r="A111" s="21"/>
      <c r="B111" s="15" t="s">
        <v>173</v>
      </c>
      <c r="C111" s="47" t="s">
        <v>184</v>
      </c>
      <c r="D111" s="16" t="s">
        <v>291</v>
      </c>
      <c r="E111" s="41">
        <v>0</v>
      </c>
      <c r="F111" s="17">
        <v>10800.715861938872</v>
      </c>
      <c r="G111" s="17">
        <f t="shared" si="10"/>
        <v>0</v>
      </c>
      <c r="H111" s="91"/>
      <c r="I111" s="92">
        <f t="shared" si="9"/>
        <v>0</v>
      </c>
      <c r="J111" s="93"/>
      <c r="K111" s="18"/>
      <c r="L111" s="31"/>
      <c r="M111" s="138"/>
      <c r="N111" s="13"/>
    </row>
    <row r="112" spans="1:14" ht="12.75">
      <c r="A112" s="21"/>
      <c r="B112" s="15" t="s">
        <v>174</v>
      </c>
      <c r="C112" s="47" t="s">
        <v>185</v>
      </c>
      <c r="D112" s="16" t="s">
        <v>291</v>
      </c>
      <c r="E112" s="41">
        <v>0</v>
      </c>
      <c r="F112" s="17">
        <v>5059.10950001974</v>
      </c>
      <c r="G112" s="17">
        <f t="shared" si="10"/>
        <v>0</v>
      </c>
      <c r="H112" s="91"/>
      <c r="I112" s="92">
        <f t="shared" si="9"/>
        <v>0</v>
      </c>
      <c r="J112" s="93"/>
      <c r="K112" s="18"/>
      <c r="L112" s="31"/>
      <c r="M112" s="138"/>
      <c r="N112" s="13"/>
    </row>
    <row r="113" spans="1:14" ht="12.75">
      <c r="A113" s="21"/>
      <c r="B113" s="15" t="s">
        <v>175</v>
      </c>
      <c r="C113" s="47" t="s">
        <v>186</v>
      </c>
      <c r="D113" s="16" t="s">
        <v>291</v>
      </c>
      <c r="E113" s="41">
        <v>0</v>
      </c>
      <c r="F113" s="17">
        <v>7007.184806933333</v>
      </c>
      <c r="G113" s="17">
        <f t="shared" si="10"/>
        <v>0</v>
      </c>
      <c r="H113" s="91"/>
      <c r="I113" s="92">
        <f t="shared" si="9"/>
        <v>0</v>
      </c>
      <c r="J113" s="93"/>
      <c r="K113" s="18"/>
      <c r="L113" s="31"/>
      <c r="M113" s="138"/>
      <c r="N113" s="13"/>
    </row>
    <row r="114" spans="1:14" ht="12.75">
      <c r="A114" s="21"/>
      <c r="B114" s="15" t="s">
        <v>176</v>
      </c>
      <c r="C114" s="47" t="s">
        <v>74</v>
      </c>
      <c r="D114" s="16" t="s">
        <v>291</v>
      </c>
      <c r="E114" s="41">
        <v>0</v>
      </c>
      <c r="F114" s="17">
        <v>7778.395990128925</v>
      </c>
      <c r="G114" s="17">
        <f t="shared" si="10"/>
        <v>0</v>
      </c>
      <c r="H114" s="91"/>
      <c r="I114" s="92">
        <f t="shared" si="9"/>
        <v>0</v>
      </c>
      <c r="J114" s="93"/>
      <c r="K114" s="18"/>
      <c r="L114" s="31"/>
      <c r="M114" s="138"/>
      <c r="N114" s="13"/>
    </row>
    <row r="115" spans="1:14" ht="12.75">
      <c r="A115" s="21"/>
      <c r="B115" s="15" t="s">
        <v>177</v>
      </c>
      <c r="C115" s="47" t="s">
        <v>187</v>
      </c>
      <c r="D115" s="16" t="s">
        <v>290</v>
      </c>
      <c r="E115" s="41">
        <v>0</v>
      </c>
      <c r="F115" s="17">
        <v>9048.141390371798</v>
      </c>
      <c r="G115" s="17">
        <f t="shared" si="10"/>
        <v>0</v>
      </c>
      <c r="H115" s="91"/>
      <c r="I115" s="92">
        <f t="shared" si="9"/>
        <v>0</v>
      </c>
      <c r="J115" s="93"/>
      <c r="K115" s="18"/>
      <c r="L115" s="31"/>
      <c r="M115" s="138"/>
      <c r="N115" s="13"/>
    </row>
    <row r="116" spans="1:14" ht="12.75">
      <c r="A116" s="21"/>
      <c r="B116" s="15" t="s">
        <v>178</v>
      </c>
      <c r="C116" s="47" t="s">
        <v>188</v>
      </c>
      <c r="D116" s="16" t="s">
        <v>291</v>
      </c>
      <c r="E116" s="41">
        <v>0</v>
      </c>
      <c r="F116" s="17">
        <v>7197.3454</v>
      </c>
      <c r="G116" s="17">
        <f t="shared" si="10"/>
        <v>0</v>
      </c>
      <c r="H116" s="91"/>
      <c r="I116" s="92">
        <f t="shared" si="9"/>
        <v>0</v>
      </c>
      <c r="J116" s="93"/>
      <c r="K116" s="18"/>
      <c r="L116" s="31"/>
      <c r="M116" s="138"/>
      <c r="N116" s="13"/>
    </row>
    <row r="117" spans="1:14" ht="12.75">
      <c r="A117" s="22"/>
      <c r="B117" s="15" t="s">
        <v>73</v>
      </c>
      <c r="C117" s="47" t="s">
        <v>189</v>
      </c>
      <c r="D117" s="16" t="s">
        <v>291</v>
      </c>
      <c r="E117" s="41">
        <v>0</v>
      </c>
      <c r="F117" s="17">
        <v>1416.76325</v>
      </c>
      <c r="G117" s="17">
        <f t="shared" si="10"/>
        <v>0</v>
      </c>
      <c r="H117" s="91"/>
      <c r="I117" s="92">
        <f t="shared" si="9"/>
        <v>0</v>
      </c>
      <c r="J117" s="93"/>
      <c r="K117" s="18"/>
      <c r="L117" s="31"/>
      <c r="M117" s="138"/>
      <c r="N117" s="13"/>
    </row>
    <row r="118" spans="1:14" ht="12.75">
      <c r="A118" s="62">
        <v>10</v>
      </c>
      <c r="B118" s="63"/>
      <c r="C118" s="64" t="s">
        <v>264</v>
      </c>
      <c r="D118" s="65"/>
      <c r="E118" s="66"/>
      <c r="F118" s="67"/>
      <c r="G118" s="68"/>
      <c r="H118" s="101">
        <f>SUM(G119:G124)</f>
        <v>0</v>
      </c>
      <c r="I118" s="102"/>
      <c r="J118" s="103">
        <f>SUM(I119:I124)</f>
        <v>0</v>
      </c>
      <c r="K118" s="18"/>
      <c r="L118" s="137"/>
      <c r="M118" s="138"/>
      <c r="N118" s="13"/>
    </row>
    <row r="119" spans="1:14" ht="12.75">
      <c r="A119" s="21"/>
      <c r="B119" s="15" t="s">
        <v>265</v>
      </c>
      <c r="C119" s="47" t="s">
        <v>303</v>
      </c>
      <c r="D119" s="16" t="s">
        <v>291</v>
      </c>
      <c r="E119" s="41">
        <v>0</v>
      </c>
      <c r="F119" s="17">
        <v>6888.150402865</v>
      </c>
      <c r="G119" s="17">
        <f aca="true" t="shared" si="11" ref="G119:G124">+E119*F119</f>
        <v>0</v>
      </c>
      <c r="H119" s="91"/>
      <c r="I119" s="92">
        <f aca="true" t="shared" si="12" ref="I119:I124">+G119/$H$203*100</f>
        <v>0</v>
      </c>
      <c r="J119" s="93"/>
      <c r="K119" s="18"/>
      <c r="L119" s="31"/>
      <c r="M119" s="138"/>
      <c r="N119" s="13"/>
    </row>
    <row r="120" spans="1:14" ht="12.75">
      <c r="A120" s="21"/>
      <c r="B120" s="15" t="s">
        <v>266</v>
      </c>
      <c r="C120" s="47" t="s">
        <v>193</v>
      </c>
      <c r="D120" s="16" t="s">
        <v>291</v>
      </c>
      <c r="E120" s="41">
        <v>0</v>
      </c>
      <c r="F120" s="17">
        <v>8045.0320600000005</v>
      </c>
      <c r="G120" s="17">
        <f t="shared" si="11"/>
        <v>0</v>
      </c>
      <c r="H120" s="91"/>
      <c r="I120" s="92">
        <f t="shared" si="12"/>
        <v>0</v>
      </c>
      <c r="J120" s="93"/>
      <c r="K120" s="18"/>
      <c r="L120" s="31"/>
      <c r="M120" s="138"/>
      <c r="N120" s="13"/>
    </row>
    <row r="121" spans="1:14" ht="12.75">
      <c r="A121" s="21"/>
      <c r="B121" s="15" t="s">
        <v>319</v>
      </c>
      <c r="C121" s="47" t="s">
        <v>25</v>
      </c>
      <c r="D121" s="16" t="s">
        <v>291</v>
      </c>
      <c r="E121" s="41">
        <v>0</v>
      </c>
      <c r="F121" s="17">
        <v>10063.946073874</v>
      </c>
      <c r="G121" s="17">
        <f t="shared" si="11"/>
        <v>0</v>
      </c>
      <c r="H121" s="91"/>
      <c r="I121" s="92">
        <f t="shared" si="12"/>
        <v>0</v>
      </c>
      <c r="J121" s="93"/>
      <c r="K121" s="18"/>
      <c r="L121" s="31"/>
      <c r="M121" s="138"/>
      <c r="N121" s="13"/>
    </row>
    <row r="122" spans="1:14" ht="12.75">
      <c r="A122" s="21"/>
      <c r="B122" s="15" t="s">
        <v>190</v>
      </c>
      <c r="C122" s="47" t="s">
        <v>194</v>
      </c>
      <c r="D122" s="16" t="s">
        <v>291</v>
      </c>
      <c r="E122" s="41">
        <v>0</v>
      </c>
      <c r="F122" s="17">
        <v>56667.56724720001</v>
      </c>
      <c r="G122" s="17">
        <f t="shared" si="11"/>
        <v>0</v>
      </c>
      <c r="H122" s="91"/>
      <c r="I122" s="92">
        <f t="shared" si="12"/>
        <v>0</v>
      </c>
      <c r="J122" s="93"/>
      <c r="K122" s="18"/>
      <c r="L122" s="31"/>
      <c r="M122" s="138"/>
      <c r="N122" s="13"/>
    </row>
    <row r="123" spans="1:14" ht="12.75">
      <c r="A123" s="21"/>
      <c r="B123" s="15" t="s">
        <v>191</v>
      </c>
      <c r="C123" s="47" t="s">
        <v>65</v>
      </c>
      <c r="D123" s="16" t="s">
        <v>291</v>
      </c>
      <c r="E123" s="41">
        <v>0</v>
      </c>
      <c r="F123" s="17">
        <v>5224.841548621514</v>
      </c>
      <c r="G123" s="17">
        <f t="shared" si="11"/>
        <v>0</v>
      </c>
      <c r="H123" s="91"/>
      <c r="I123" s="92">
        <f t="shared" si="12"/>
        <v>0</v>
      </c>
      <c r="J123" s="93"/>
      <c r="K123" s="18"/>
      <c r="L123" s="31"/>
      <c r="M123" s="138"/>
      <c r="N123" s="13"/>
    </row>
    <row r="124" spans="1:14" ht="12.75">
      <c r="A124" s="21"/>
      <c r="B124" s="15" t="s">
        <v>192</v>
      </c>
      <c r="C124" s="47" t="s">
        <v>195</v>
      </c>
      <c r="D124" s="16" t="s">
        <v>291</v>
      </c>
      <c r="E124" s="41">
        <v>0</v>
      </c>
      <c r="F124" s="17">
        <v>5574.856460399999</v>
      </c>
      <c r="G124" s="17">
        <f t="shared" si="11"/>
        <v>0</v>
      </c>
      <c r="H124" s="91"/>
      <c r="I124" s="92">
        <f t="shared" si="12"/>
        <v>0</v>
      </c>
      <c r="J124" s="93"/>
      <c r="K124" s="18"/>
      <c r="L124" s="31"/>
      <c r="M124" s="138"/>
      <c r="N124" s="13"/>
    </row>
    <row r="125" spans="1:14" ht="12.75">
      <c r="A125" s="57">
        <v>11</v>
      </c>
      <c r="B125" s="85"/>
      <c r="C125" s="86" t="s">
        <v>267</v>
      </c>
      <c r="D125" s="60"/>
      <c r="E125" s="87"/>
      <c r="F125" s="61"/>
      <c r="G125" s="68"/>
      <c r="H125" s="98">
        <f>SUM(G126:G140)</f>
        <v>0</v>
      </c>
      <c r="I125" s="99"/>
      <c r="J125" s="100">
        <f>SUM(I126:I140)</f>
        <v>0</v>
      </c>
      <c r="K125" s="18"/>
      <c r="L125" s="137"/>
      <c r="M125" s="138"/>
      <c r="N125" s="13"/>
    </row>
    <row r="126" spans="1:14" ht="12.75">
      <c r="A126" s="21"/>
      <c r="B126" s="15" t="s">
        <v>268</v>
      </c>
      <c r="C126" s="47" t="s">
        <v>303</v>
      </c>
      <c r="D126" s="16" t="s">
        <v>291</v>
      </c>
      <c r="E126" s="41">
        <v>0</v>
      </c>
      <c r="F126" s="17">
        <v>6654.865802864999</v>
      </c>
      <c r="G126" s="17">
        <f aca="true" t="shared" si="13" ref="G126:G140">+E126*F126</f>
        <v>0</v>
      </c>
      <c r="H126" s="95"/>
      <c r="I126" s="92">
        <f aca="true" t="shared" si="14" ref="I126:I140">+G126/$H$203*100</f>
        <v>0</v>
      </c>
      <c r="J126" s="93"/>
      <c r="K126" s="18"/>
      <c r="L126" s="31"/>
      <c r="M126" s="138"/>
      <c r="N126" s="13"/>
    </row>
    <row r="127" spans="1:14" ht="12.75">
      <c r="A127" s="19"/>
      <c r="B127" s="15" t="s">
        <v>269</v>
      </c>
      <c r="C127" s="47" t="s">
        <v>58</v>
      </c>
      <c r="D127" s="16" t="s">
        <v>291</v>
      </c>
      <c r="E127" s="41">
        <v>0</v>
      </c>
      <c r="F127" s="17">
        <v>8030.984060000001</v>
      </c>
      <c r="G127" s="17">
        <f t="shared" si="13"/>
        <v>0</v>
      </c>
      <c r="H127" s="95"/>
      <c r="I127" s="92">
        <f t="shared" si="14"/>
        <v>0</v>
      </c>
      <c r="J127" s="93"/>
      <c r="K127" s="18"/>
      <c r="L127" s="31"/>
      <c r="M127" s="138"/>
      <c r="N127" s="13"/>
    </row>
    <row r="128" spans="1:14" ht="12.75">
      <c r="A128" s="19"/>
      <c r="B128" s="15" t="s">
        <v>270</v>
      </c>
      <c r="C128" s="47" t="s">
        <v>57</v>
      </c>
      <c r="D128" s="16" t="s">
        <v>291</v>
      </c>
      <c r="E128" s="41">
        <v>0</v>
      </c>
      <c r="F128" s="17">
        <v>9858.274573874001</v>
      </c>
      <c r="G128" s="17">
        <f t="shared" si="13"/>
        <v>0</v>
      </c>
      <c r="H128" s="95"/>
      <c r="I128" s="92">
        <f t="shared" si="14"/>
        <v>0</v>
      </c>
      <c r="J128" s="94"/>
      <c r="K128" s="18"/>
      <c r="L128" s="31"/>
      <c r="M128" s="138"/>
      <c r="N128" s="13"/>
    </row>
    <row r="129" spans="1:14" ht="12.75">
      <c r="A129" s="19"/>
      <c r="B129" s="15" t="s">
        <v>304</v>
      </c>
      <c r="C129" s="47" t="s">
        <v>61</v>
      </c>
      <c r="D129" s="16" t="s">
        <v>291</v>
      </c>
      <c r="E129" s="41">
        <v>0</v>
      </c>
      <c r="F129" s="17">
        <v>57098.7749972</v>
      </c>
      <c r="G129" s="17">
        <f t="shared" si="13"/>
        <v>0</v>
      </c>
      <c r="H129" s="95"/>
      <c r="I129" s="92">
        <f t="shared" si="14"/>
        <v>0</v>
      </c>
      <c r="J129" s="94"/>
      <c r="K129" s="18"/>
      <c r="L129" s="31"/>
      <c r="M129" s="138"/>
      <c r="N129" s="13"/>
    </row>
    <row r="130" spans="1:14" ht="12.75">
      <c r="A130" s="19"/>
      <c r="B130" s="15" t="s">
        <v>214</v>
      </c>
      <c r="C130" s="47" t="s">
        <v>60</v>
      </c>
      <c r="D130" s="16" t="s">
        <v>291</v>
      </c>
      <c r="E130" s="41">
        <v>0</v>
      </c>
      <c r="F130" s="17">
        <v>15186.718739586779</v>
      </c>
      <c r="G130" s="17">
        <f t="shared" si="13"/>
        <v>0</v>
      </c>
      <c r="H130" s="95"/>
      <c r="I130" s="92">
        <f t="shared" si="14"/>
        <v>0</v>
      </c>
      <c r="J130" s="94"/>
      <c r="K130" s="11"/>
      <c r="L130" s="31"/>
      <c r="M130" s="138"/>
      <c r="N130" s="13"/>
    </row>
    <row r="131" spans="1:14" ht="12.75">
      <c r="A131" s="19"/>
      <c r="B131" s="15" t="s">
        <v>215</v>
      </c>
      <c r="C131" s="47" t="s">
        <v>59</v>
      </c>
      <c r="D131" s="16" t="s">
        <v>291</v>
      </c>
      <c r="E131" s="41">
        <v>0</v>
      </c>
      <c r="F131" s="17">
        <v>6594.658827559999</v>
      </c>
      <c r="G131" s="17">
        <f t="shared" si="13"/>
        <v>0</v>
      </c>
      <c r="H131" s="95"/>
      <c r="I131" s="92">
        <f t="shared" si="14"/>
        <v>0</v>
      </c>
      <c r="J131" s="94"/>
      <c r="K131" s="11"/>
      <c r="L131" s="31"/>
      <c r="M131" s="138"/>
      <c r="N131" s="13"/>
    </row>
    <row r="132" spans="1:14" ht="12.75">
      <c r="A132" s="19"/>
      <c r="B132" s="15" t="s">
        <v>196</v>
      </c>
      <c r="C132" s="47" t="s">
        <v>62</v>
      </c>
      <c r="D132" s="16" t="s">
        <v>291</v>
      </c>
      <c r="E132" s="41">
        <v>0</v>
      </c>
      <c r="F132" s="17">
        <v>6281.82012156</v>
      </c>
      <c r="G132" s="17">
        <f t="shared" si="13"/>
        <v>0</v>
      </c>
      <c r="H132" s="95"/>
      <c r="I132" s="92">
        <f t="shared" si="14"/>
        <v>0</v>
      </c>
      <c r="J132" s="94"/>
      <c r="K132" s="11"/>
      <c r="L132" s="31"/>
      <c r="M132" s="138"/>
      <c r="N132" s="13"/>
    </row>
    <row r="133" spans="1:14" ht="12.75">
      <c r="A133" s="19"/>
      <c r="B133" s="15" t="s">
        <v>197</v>
      </c>
      <c r="C133" s="47" t="s">
        <v>63</v>
      </c>
      <c r="D133" s="16" t="s">
        <v>291</v>
      </c>
      <c r="E133" s="41">
        <v>0</v>
      </c>
      <c r="F133" s="17">
        <v>5810.26827156</v>
      </c>
      <c r="G133" s="17">
        <f t="shared" si="13"/>
        <v>0</v>
      </c>
      <c r="H133" s="95"/>
      <c r="I133" s="92">
        <f t="shared" si="14"/>
        <v>0</v>
      </c>
      <c r="J133" s="94"/>
      <c r="K133" s="11"/>
      <c r="L133" s="31"/>
      <c r="M133" s="138"/>
      <c r="N133" s="13"/>
    </row>
    <row r="134" spans="1:14" ht="12.75">
      <c r="A134" s="19"/>
      <c r="B134" s="15" t="s">
        <v>198</v>
      </c>
      <c r="C134" s="47" t="s">
        <v>75</v>
      </c>
      <c r="D134" s="16" t="s">
        <v>291</v>
      </c>
      <c r="E134" s="41">
        <v>0</v>
      </c>
      <c r="F134" s="17">
        <v>5848.994411639999</v>
      </c>
      <c r="G134" s="17">
        <f t="shared" si="13"/>
        <v>0</v>
      </c>
      <c r="H134" s="95"/>
      <c r="I134" s="92">
        <f t="shared" si="14"/>
        <v>0</v>
      </c>
      <c r="J134" s="94"/>
      <c r="K134" s="11"/>
      <c r="L134" s="31"/>
      <c r="M134" s="138"/>
      <c r="N134" s="13"/>
    </row>
    <row r="135" spans="1:14" ht="12.75">
      <c r="A135" s="19"/>
      <c r="B135" s="15" t="s">
        <v>199</v>
      </c>
      <c r="C135" s="47" t="s">
        <v>64</v>
      </c>
      <c r="D135" s="16" t="s">
        <v>291</v>
      </c>
      <c r="E135" s="41">
        <v>0</v>
      </c>
      <c r="F135" s="17">
        <v>5709.269711910387</v>
      </c>
      <c r="G135" s="17">
        <f t="shared" si="13"/>
        <v>0</v>
      </c>
      <c r="H135" s="95"/>
      <c r="I135" s="92">
        <f t="shared" si="14"/>
        <v>0</v>
      </c>
      <c r="J135" s="94"/>
      <c r="K135" s="11"/>
      <c r="L135" s="31"/>
      <c r="M135" s="138"/>
      <c r="N135" s="13"/>
    </row>
    <row r="136" spans="1:14" ht="12.75">
      <c r="A136" s="19"/>
      <c r="B136" s="15" t="s">
        <v>200</v>
      </c>
      <c r="C136" s="47" t="s">
        <v>201</v>
      </c>
      <c r="D136" s="16" t="s">
        <v>291</v>
      </c>
      <c r="E136" s="41">
        <v>0</v>
      </c>
      <c r="F136" s="17">
        <v>3532.0718204</v>
      </c>
      <c r="G136" s="17">
        <f t="shared" si="13"/>
        <v>0</v>
      </c>
      <c r="H136" s="95"/>
      <c r="I136" s="92">
        <f t="shared" si="14"/>
        <v>0</v>
      </c>
      <c r="J136" s="94"/>
      <c r="K136" s="11"/>
      <c r="L136" s="31"/>
      <c r="M136" s="138"/>
      <c r="N136" s="13"/>
    </row>
    <row r="137" spans="1:14" ht="12.75">
      <c r="A137" s="19"/>
      <c r="B137" s="15" t="s">
        <v>77</v>
      </c>
      <c r="C137" s="47" t="s">
        <v>80</v>
      </c>
      <c r="D137" s="16" t="s">
        <v>291</v>
      </c>
      <c r="E137" s="41">
        <v>0</v>
      </c>
      <c r="F137" s="17">
        <v>29291.25698958678</v>
      </c>
      <c r="G137" s="17">
        <f t="shared" si="13"/>
        <v>0</v>
      </c>
      <c r="H137" s="95"/>
      <c r="I137" s="92">
        <f t="shared" si="14"/>
        <v>0</v>
      </c>
      <c r="J137" s="94"/>
      <c r="K137" s="11"/>
      <c r="L137" s="31"/>
      <c r="M137" s="138"/>
      <c r="N137" s="13"/>
    </row>
    <row r="138" spans="1:14" ht="12.75">
      <c r="A138" s="19"/>
      <c r="B138" s="15" t="s">
        <v>78</v>
      </c>
      <c r="C138" s="47" t="s">
        <v>81</v>
      </c>
      <c r="D138" s="16" t="s">
        <v>291</v>
      </c>
      <c r="E138" s="41">
        <v>0</v>
      </c>
      <c r="F138" s="17">
        <v>17922.969439586777</v>
      </c>
      <c r="G138" s="17">
        <f t="shared" si="13"/>
        <v>0</v>
      </c>
      <c r="H138" s="95"/>
      <c r="I138" s="92">
        <f t="shared" si="14"/>
        <v>0</v>
      </c>
      <c r="J138" s="94"/>
      <c r="K138" s="11"/>
      <c r="L138" s="31"/>
      <c r="M138" s="138"/>
      <c r="N138" s="13"/>
    </row>
    <row r="139" spans="1:14" ht="12.75">
      <c r="A139" s="19"/>
      <c r="B139" s="15" t="s">
        <v>79</v>
      </c>
      <c r="C139" s="47" t="s">
        <v>82</v>
      </c>
      <c r="D139" s="16" t="s">
        <v>291</v>
      </c>
      <c r="E139" s="41">
        <v>0</v>
      </c>
      <c r="F139" s="17">
        <v>8928.115867999999</v>
      </c>
      <c r="G139" s="17">
        <f t="shared" si="13"/>
        <v>0</v>
      </c>
      <c r="H139" s="130"/>
      <c r="I139" s="131">
        <f t="shared" si="14"/>
        <v>0</v>
      </c>
      <c r="J139" s="132"/>
      <c r="K139" s="11"/>
      <c r="L139" s="31"/>
      <c r="M139" s="138"/>
      <c r="N139" s="13"/>
    </row>
    <row r="140" spans="1:14" ht="12.75">
      <c r="A140" s="20"/>
      <c r="B140" s="15" t="s">
        <v>76</v>
      </c>
      <c r="C140" s="47" t="s">
        <v>202</v>
      </c>
      <c r="D140" s="16" t="s">
        <v>291</v>
      </c>
      <c r="E140" s="41">
        <v>0</v>
      </c>
      <c r="F140" s="17">
        <v>10559.21158349167</v>
      </c>
      <c r="G140" s="17">
        <f t="shared" si="13"/>
        <v>0</v>
      </c>
      <c r="H140" s="133"/>
      <c r="I140" s="134">
        <f t="shared" si="14"/>
        <v>0</v>
      </c>
      <c r="J140" s="135"/>
      <c r="K140" s="18"/>
      <c r="L140" s="31"/>
      <c r="M140" s="138"/>
      <c r="N140" s="13"/>
    </row>
    <row r="141" spans="1:14" ht="12.75">
      <c r="A141" s="62">
        <v>12</v>
      </c>
      <c r="B141" s="63"/>
      <c r="C141" s="64" t="s">
        <v>271</v>
      </c>
      <c r="D141" s="65"/>
      <c r="E141" s="66"/>
      <c r="F141" s="67"/>
      <c r="G141" s="68"/>
      <c r="H141" s="101">
        <f>SUM(G142:G149)</f>
        <v>0</v>
      </c>
      <c r="I141" s="102"/>
      <c r="J141" s="103">
        <f>SUM(I142:I149)</f>
        <v>0</v>
      </c>
      <c r="K141" s="11"/>
      <c r="L141" s="137"/>
      <c r="M141" s="138"/>
      <c r="N141" s="13"/>
    </row>
    <row r="142" spans="1:14" ht="12.75">
      <c r="A142" s="21"/>
      <c r="B142" s="15" t="s">
        <v>272</v>
      </c>
      <c r="C142" s="47" t="s">
        <v>88</v>
      </c>
      <c r="D142" s="16" t="s">
        <v>290</v>
      </c>
      <c r="E142" s="41">
        <v>0</v>
      </c>
      <c r="F142" s="17">
        <v>1493.9384062599997</v>
      </c>
      <c r="G142" s="17">
        <f aca="true" t="shared" si="15" ref="G142:G149">+E142*F142</f>
        <v>0</v>
      </c>
      <c r="H142" s="95"/>
      <c r="I142" s="92">
        <f aca="true" t="shared" si="16" ref="I142:I149">+G142/$H$203*100</f>
        <v>0</v>
      </c>
      <c r="J142" s="93"/>
      <c r="K142" s="18"/>
      <c r="L142" s="31"/>
      <c r="M142" s="138"/>
      <c r="N142" s="13"/>
    </row>
    <row r="143" spans="1:14" ht="12.75">
      <c r="A143" s="19"/>
      <c r="B143" s="24" t="s">
        <v>273</v>
      </c>
      <c r="C143" s="47" t="s">
        <v>89</v>
      </c>
      <c r="D143" s="16" t="s">
        <v>290</v>
      </c>
      <c r="E143" s="41">
        <v>0</v>
      </c>
      <c r="F143" s="17">
        <v>1809.17036</v>
      </c>
      <c r="G143" s="17">
        <f t="shared" si="15"/>
        <v>0</v>
      </c>
      <c r="H143" s="95"/>
      <c r="I143" s="92">
        <f t="shared" si="16"/>
        <v>0</v>
      </c>
      <c r="J143" s="93"/>
      <c r="K143" s="18"/>
      <c r="L143" s="31"/>
      <c r="M143" s="138"/>
      <c r="N143" s="13"/>
    </row>
    <row r="144" spans="1:14" ht="12.75">
      <c r="A144" s="19"/>
      <c r="B144" s="24" t="s">
        <v>321</v>
      </c>
      <c r="C144" s="47" t="s">
        <v>90</v>
      </c>
      <c r="D144" s="16" t="s">
        <v>290</v>
      </c>
      <c r="E144" s="41">
        <v>0</v>
      </c>
      <c r="F144" s="17">
        <v>2278.1746403724</v>
      </c>
      <c r="G144" s="17">
        <f t="shared" si="15"/>
        <v>0</v>
      </c>
      <c r="H144" s="95"/>
      <c r="I144" s="92">
        <f t="shared" si="16"/>
        <v>0</v>
      </c>
      <c r="J144" s="93"/>
      <c r="K144" s="18"/>
      <c r="L144" s="31"/>
      <c r="M144" s="138"/>
      <c r="N144" s="13"/>
    </row>
    <row r="145" spans="1:14" ht="12.75">
      <c r="A145" s="19"/>
      <c r="B145" s="15" t="s">
        <v>216</v>
      </c>
      <c r="C145" s="47" t="s">
        <v>91</v>
      </c>
      <c r="D145" s="16" t="s">
        <v>290</v>
      </c>
      <c r="E145" s="41">
        <v>0</v>
      </c>
      <c r="F145" s="17">
        <v>6187.9395168</v>
      </c>
      <c r="G145" s="17">
        <f t="shared" si="15"/>
        <v>0</v>
      </c>
      <c r="H145" s="95"/>
      <c r="I145" s="92">
        <f t="shared" si="16"/>
        <v>0</v>
      </c>
      <c r="J145" s="93"/>
      <c r="K145" s="18"/>
      <c r="L145" s="31"/>
      <c r="M145" s="138"/>
      <c r="N145" s="13"/>
    </row>
    <row r="146" spans="1:14" ht="12.75">
      <c r="A146" s="19"/>
      <c r="B146" s="24" t="s">
        <v>84</v>
      </c>
      <c r="C146" s="47" t="s">
        <v>92</v>
      </c>
      <c r="D146" s="16" t="s">
        <v>93</v>
      </c>
      <c r="E146" s="41">
        <v>0</v>
      </c>
      <c r="F146" s="17">
        <v>2579.010527216</v>
      </c>
      <c r="G146" s="17">
        <f t="shared" si="15"/>
        <v>0</v>
      </c>
      <c r="H146" s="95"/>
      <c r="I146" s="92">
        <f t="shared" si="16"/>
        <v>0</v>
      </c>
      <c r="J146" s="93"/>
      <c r="K146" s="18"/>
      <c r="L146" s="31"/>
      <c r="M146" s="138"/>
      <c r="N146" s="13"/>
    </row>
    <row r="147" spans="1:14" ht="12.75">
      <c r="A147" s="19"/>
      <c r="B147" s="24" t="s">
        <v>85</v>
      </c>
      <c r="C147" s="47" t="s">
        <v>94</v>
      </c>
      <c r="D147" s="16" t="s">
        <v>290</v>
      </c>
      <c r="E147" s="41">
        <v>0</v>
      </c>
      <c r="F147" s="17">
        <v>1718.0515686399997</v>
      </c>
      <c r="G147" s="17">
        <f t="shared" si="15"/>
        <v>0</v>
      </c>
      <c r="H147" s="95"/>
      <c r="I147" s="92">
        <f t="shared" si="16"/>
        <v>0</v>
      </c>
      <c r="J147" s="93"/>
      <c r="K147" s="18"/>
      <c r="L147" s="31"/>
      <c r="M147" s="138"/>
      <c r="N147" s="13"/>
    </row>
    <row r="148" spans="1:14" ht="12.75">
      <c r="A148" s="19"/>
      <c r="B148" s="15" t="s">
        <v>86</v>
      </c>
      <c r="C148" s="47" t="s">
        <v>95</v>
      </c>
      <c r="D148" s="16" t="s">
        <v>93</v>
      </c>
      <c r="E148" s="41">
        <v>0</v>
      </c>
      <c r="F148" s="17">
        <v>1698.4814246399997</v>
      </c>
      <c r="G148" s="17">
        <f t="shared" si="15"/>
        <v>0</v>
      </c>
      <c r="H148" s="95"/>
      <c r="I148" s="92">
        <f t="shared" si="16"/>
        <v>0</v>
      </c>
      <c r="J148" s="93"/>
      <c r="K148" s="18"/>
      <c r="L148" s="31"/>
      <c r="M148" s="138"/>
      <c r="N148" s="13"/>
    </row>
    <row r="149" spans="1:14" ht="12.75">
      <c r="A149" s="20"/>
      <c r="B149" s="24" t="s">
        <v>87</v>
      </c>
      <c r="C149" s="47" t="s">
        <v>96</v>
      </c>
      <c r="D149" s="16" t="s">
        <v>93</v>
      </c>
      <c r="E149" s="41">
        <v>0</v>
      </c>
      <c r="F149" s="17">
        <v>1631.8386867999998</v>
      </c>
      <c r="G149" s="17">
        <f t="shared" si="15"/>
        <v>0</v>
      </c>
      <c r="H149" s="95"/>
      <c r="I149" s="92">
        <f t="shared" si="16"/>
        <v>0</v>
      </c>
      <c r="J149" s="93"/>
      <c r="K149" s="18"/>
      <c r="L149" s="31"/>
      <c r="M149" s="138"/>
      <c r="N149" s="13"/>
    </row>
    <row r="150" spans="1:14" ht="12.75">
      <c r="A150" s="57">
        <v>13</v>
      </c>
      <c r="B150" s="63"/>
      <c r="C150" s="64" t="s">
        <v>305</v>
      </c>
      <c r="D150" s="65"/>
      <c r="E150" s="66"/>
      <c r="F150" s="67"/>
      <c r="G150" s="68"/>
      <c r="H150" s="101">
        <f>SUM(G151:G157)</f>
        <v>0</v>
      </c>
      <c r="I150" s="102"/>
      <c r="J150" s="103">
        <f>SUM(I151:I157)</f>
        <v>0</v>
      </c>
      <c r="K150" s="18"/>
      <c r="L150" s="137"/>
      <c r="M150" s="138"/>
      <c r="N150" s="13"/>
    </row>
    <row r="151" spans="1:14" ht="12.75">
      <c r="A151" s="25"/>
      <c r="B151" s="15" t="s">
        <v>274</v>
      </c>
      <c r="C151" s="47" t="s">
        <v>66</v>
      </c>
      <c r="D151" s="16" t="s">
        <v>291</v>
      </c>
      <c r="E151" s="41">
        <v>0</v>
      </c>
      <c r="F151" s="17">
        <v>45226.42954618024</v>
      </c>
      <c r="G151" s="17">
        <f aca="true" t="shared" si="17" ref="G151:G157">+E151*F151</f>
        <v>0</v>
      </c>
      <c r="H151" s="95"/>
      <c r="I151" s="92">
        <f aca="true" t="shared" si="18" ref="I151:I157">+G151/$H$203*100</f>
        <v>0</v>
      </c>
      <c r="J151" s="93"/>
      <c r="K151" s="18"/>
      <c r="L151" s="31"/>
      <c r="M151" s="138"/>
      <c r="N151" s="13"/>
    </row>
    <row r="152" spans="1:14" ht="12.75">
      <c r="A152" s="25"/>
      <c r="B152" s="15" t="s">
        <v>97</v>
      </c>
      <c r="C152" s="47" t="s">
        <v>67</v>
      </c>
      <c r="D152" s="16" t="s">
        <v>291</v>
      </c>
      <c r="E152" s="41">
        <v>0</v>
      </c>
      <c r="F152" s="17">
        <v>102492.3484234593</v>
      </c>
      <c r="G152" s="17">
        <f t="shared" si="17"/>
        <v>0</v>
      </c>
      <c r="H152" s="95"/>
      <c r="I152" s="92">
        <f t="shared" si="18"/>
        <v>0</v>
      </c>
      <c r="J152" s="93"/>
      <c r="K152" s="18"/>
      <c r="L152" s="31"/>
      <c r="M152" s="138"/>
      <c r="N152" s="13"/>
    </row>
    <row r="153" spans="1:14" ht="12.75">
      <c r="A153" s="25"/>
      <c r="B153" s="15" t="s">
        <v>98</v>
      </c>
      <c r="C153" s="47" t="s">
        <v>68</v>
      </c>
      <c r="D153" s="16" t="s">
        <v>291</v>
      </c>
      <c r="E153" s="41">
        <v>0</v>
      </c>
      <c r="F153" s="17">
        <v>124163.63457740468</v>
      </c>
      <c r="G153" s="17">
        <f t="shared" si="17"/>
        <v>0</v>
      </c>
      <c r="H153" s="95"/>
      <c r="I153" s="92">
        <f t="shared" si="18"/>
        <v>0</v>
      </c>
      <c r="J153" s="93"/>
      <c r="K153" s="18"/>
      <c r="L153" s="31"/>
      <c r="M153" s="138"/>
      <c r="N153" s="13"/>
    </row>
    <row r="154" spans="1:14" ht="12.75">
      <c r="A154" s="25"/>
      <c r="B154" s="15" t="s">
        <v>99</v>
      </c>
      <c r="C154" s="47" t="s">
        <v>69</v>
      </c>
      <c r="D154" s="16" t="s">
        <v>291</v>
      </c>
      <c r="E154" s="41">
        <v>0</v>
      </c>
      <c r="F154" s="17">
        <v>65791.067272647</v>
      </c>
      <c r="G154" s="17">
        <f t="shared" si="17"/>
        <v>0</v>
      </c>
      <c r="H154" s="95"/>
      <c r="I154" s="92">
        <f t="shared" si="18"/>
        <v>0</v>
      </c>
      <c r="J154" s="93"/>
      <c r="K154" s="18"/>
      <c r="L154" s="31"/>
      <c r="M154" s="138"/>
      <c r="N154" s="13"/>
    </row>
    <row r="155" spans="1:14" ht="12.75">
      <c r="A155" s="25"/>
      <c r="B155" s="15" t="s">
        <v>100</v>
      </c>
      <c r="C155" s="47" t="s">
        <v>70</v>
      </c>
      <c r="D155" s="16" t="s">
        <v>291</v>
      </c>
      <c r="E155" s="41">
        <v>0</v>
      </c>
      <c r="F155" s="17">
        <v>26881.25448150111</v>
      </c>
      <c r="G155" s="17">
        <f t="shared" si="17"/>
        <v>0</v>
      </c>
      <c r="H155" s="95"/>
      <c r="I155" s="92">
        <f t="shared" si="18"/>
        <v>0</v>
      </c>
      <c r="J155" s="93"/>
      <c r="K155" s="18"/>
      <c r="L155" s="31"/>
      <c r="M155" s="138"/>
      <c r="N155" s="13"/>
    </row>
    <row r="156" spans="1:14" ht="12.75">
      <c r="A156" s="25"/>
      <c r="B156" s="15" t="s">
        <v>101</v>
      </c>
      <c r="C156" s="47" t="s">
        <v>44</v>
      </c>
      <c r="D156" s="16" t="s">
        <v>291</v>
      </c>
      <c r="E156" s="41">
        <v>0</v>
      </c>
      <c r="F156" s="17">
        <v>52610.69067437473</v>
      </c>
      <c r="G156" s="17">
        <f t="shared" si="17"/>
        <v>0</v>
      </c>
      <c r="H156" s="95"/>
      <c r="I156" s="92">
        <f t="shared" si="18"/>
        <v>0</v>
      </c>
      <c r="J156" s="93"/>
      <c r="K156" s="18"/>
      <c r="L156" s="31"/>
      <c r="M156" s="138"/>
      <c r="N156" s="13"/>
    </row>
    <row r="157" spans="1:14" ht="12.75">
      <c r="A157" s="23"/>
      <c r="B157" s="15" t="s">
        <v>27</v>
      </c>
      <c r="C157" s="47" t="s">
        <v>26</v>
      </c>
      <c r="D157" s="16" t="s">
        <v>291</v>
      </c>
      <c r="E157" s="41">
        <v>0</v>
      </c>
      <c r="F157" s="17">
        <v>28776.62533121033</v>
      </c>
      <c r="G157" s="17">
        <f t="shared" si="17"/>
        <v>0</v>
      </c>
      <c r="H157" s="95"/>
      <c r="I157" s="92">
        <f t="shared" si="18"/>
        <v>0</v>
      </c>
      <c r="J157" s="93"/>
      <c r="K157" s="18"/>
      <c r="L157" s="31"/>
      <c r="M157" s="138"/>
      <c r="N157" s="13"/>
    </row>
    <row r="158" spans="1:14" ht="12.75">
      <c r="A158" s="57">
        <v>14</v>
      </c>
      <c r="B158" s="63"/>
      <c r="C158" s="64" t="s">
        <v>278</v>
      </c>
      <c r="D158" s="65"/>
      <c r="E158" s="66"/>
      <c r="F158" s="67"/>
      <c r="G158" s="68"/>
      <c r="H158" s="101">
        <f>SUM(G159:G162)</f>
        <v>0</v>
      </c>
      <c r="I158" s="104"/>
      <c r="J158" s="103">
        <f>SUM(I159:I162)</f>
        <v>0</v>
      </c>
      <c r="K158" s="18"/>
      <c r="L158" s="31"/>
      <c r="M158" s="138"/>
      <c r="N158" s="13"/>
    </row>
    <row r="159" spans="1:14" ht="12.75">
      <c r="A159" s="25"/>
      <c r="B159" s="24" t="s">
        <v>275</v>
      </c>
      <c r="C159" s="47" t="s">
        <v>45</v>
      </c>
      <c r="D159" s="16" t="s">
        <v>291</v>
      </c>
      <c r="E159" s="41">
        <v>0</v>
      </c>
      <c r="F159" s="17">
        <v>9798.117397268003</v>
      </c>
      <c r="G159" s="17">
        <f>+E159*F159</f>
        <v>0</v>
      </c>
      <c r="H159" s="95"/>
      <c r="I159" s="92">
        <f>+G159/$H$203*100</f>
        <v>0</v>
      </c>
      <c r="J159" s="93"/>
      <c r="K159" s="18"/>
      <c r="L159" s="31"/>
      <c r="M159" s="138"/>
      <c r="N159" s="13"/>
    </row>
    <row r="160" spans="1:14" ht="12.75">
      <c r="A160" s="19"/>
      <c r="B160" s="24" t="s">
        <v>314</v>
      </c>
      <c r="C160" s="47" t="s">
        <v>46</v>
      </c>
      <c r="D160" s="16" t="s">
        <v>291</v>
      </c>
      <c r="E160" s="41">
        <v>0</v>
      </c>
      <c r="F160" s="17">
        <v>27576.123767413603</v>
      </c>
      <c r="G160" s="17">
        <f>+E160*F160</f>
        <v>0</v>
      </c>
      <c r="H160" s="95"/>
      <c r="I160" s="92">
        <f>+G160/$H$203*100</f>
        <v>0</v>
      </c>
      <c r="J160" s="93"/>
      <c r="K160" s="18"/>
      <c r="L160" s="31"/>
      <c r="M160" s="138"/>
      <c r="N160" s="13"/>
    </row>
    <row r="161" spans="1:14" ht="12.75">
      <c r="A161" s="19"/>
      <c r="B161" s="24" t="s">
        <v>217</v>
      </c>
      <c r="C161" s="47" t="s">
        <v>103</v>
      </c>
      <c r="D161" s="16" t="s">
        <v>291</v>
      </c>
      <c r="E161" s="41">
        <v>0</v>
      </c>
      <c r="F161" s="17">
        <v>42211.00063981474</v>
      </c>
      <c r="G161" s="17">
        <f>+E161*F161</f>
        <v>0</v>
      </c>
      <c r="H161" s="95"/>
      <c r="I161" s="92">
        <f>+G161/$H$203*100</f>
        <v>0</v>
      </c>
      <c r="J161" s="93"/>
      <c r="K161" s="18"/>
      <c r="L161" s="31"/>
      <c r="M161" s="138"/>
      <c r="N161" s="13"/>
    </row>
    <row r="162" spans="1:14" ht="12.75">
      <c r="A162" s="22"/>
      <c r="B162" s="24" t="s">
        <v>102</v>
      </c>
      <c r="C162" s="47" t="s">
        <v>104</v>
      </c>
      <c r="D162" s="16" t="s">
        <v>291</v>
      </c>
      <c r="E162" s="41">
        <v>0</v>
      </c>
      <c r="F162" s="17">
        <v>24383.875883476412</v>
      </c>
      <c r="G162" s="17">
        <f>+E162*F162</f>
        <v>0</v>
      </c>
      <c r="H162" s="95"/>
      <c r="I162" s="92">
        <f>+G162/$H$203*100</f>
        <v>0</v>
      </c>
      <c r="J162" s="93"/>
      <c r="K162" s="18"/>
      <c r="L162" s="31"/>
      <c r="M162" s="138"/>
      <c r="N162" s="13"/>
    </row>
    <row r="163" spans="1:14" ht="12.75">
      <c r="A163" s="62">
        <v>15</v>
      </c>
      <c r="B163" s="63"/>
      <c r="C163" s="64" t="s">
        <v>280</v>
      </c>
      <c r="D163" s="65"/>
      <c r="E163" s="66"/>
      <c r="F163" s="67"/>
      <c r="G163" s="68"/>
      <c r="H163" s="101">
        <f>SUM(G164:G169)</f>
        <v>0</v>
      </c>
      <c r="I163" s="102"/>
      <c r="J163" s="103">
        <f>SUM(I164:I169)</f>
        <v>0</v>
      </c>
      <c r="K163" s="18"/>
      <c r="L163" s="137"/>
      <c r="M163" s="138"/>
      <c r="N163" s="13"/>
    </row>
    <row r="164" spans="1:14" ht="12.75">
      <c r="A164" s="21"/>
      <c r="B164" s="15" t="s">
        <v>276</v>
      </c>
      <c r="C164" s="47" t="s">
        <v>322</v>
      </c>
      <c r="D164" s="16" t="s">
        <v>291</v>
      </c>
      <c r="E164" s="41">
        <v>0</v>
      </c>
      <c r="F164" s="17">
        <v>2461.172789669421</v>
      </c>
      <c r="G164" s="17">
        <f aca="true" t="shared" si="19" ref="G164:G169">+E164*F164</f>
        <v>0</v>
      </c>
      <c r="H164" s="95"/>
      <c r="I164" s="92">
        <f aca="true" t="shared" si="20" ref="I164:I169">+G164/$H$203*100</f>
        <v>0</v>
      </c>
      <c r="J164" s="93"/>
      <c r="K164" s="18"/>
      <c r="L164" s="31"/>
      <c r="M164" s="138"/>
      <c r="N164" s="13"/>
    </row>
    <row r="165" spans="1:14" ht="12.75">
      <c r="A165" s="21"/>
      <c r="B165" s="15" t="s">
        <v>310</v>
      </c>
      <c r="C165" s="47" t="s">
        <v>295</v>
      </c>
      <c r="D165" s="16" t="s">
        <v>291</v>
      </c>
      <c r="E165" s="41">
        <v>0</v>
      </c>
      <c r="F165" s="17">
        <v>2310.3998661157025</v>
      </c>
      <c r="G165" s="17">
        <f t="shared" si="19"/>
        <v>0</v>
      </c>
      <c r="H165" s="95"/>
      <c r="I165" s="92">
        <f t="shared" si="20"/>
        <v>0</v>
      </c>
      <c r="J165" s="93"/>
      <c r="K165" s="18"/>
      <c r="L165" s="31"/>
      <c r="M165" s="138"/>
      <c r="N165" s="13"/>
    </row>
    <row r="166" spans="1:14" ht="12.75">
      <c r="A166" s="21"/>
      <c r="B166" s="15" t="s">
        <v>311</v>
      </c>
      <c r="C166" s="47" t="s">
        <v>294</v>
      </c>
      <c r="D166" s="16" t="s">
        <v>291</v>
      </c>
      <c r="E166" s="41">
        <v>0</v>
      </c>
      <c r="F166" s="17">
        <v>1868.6996219008263</v>
      </c>
      <c r="G166" s="17">
        <f t="shared" si="19"/>
        <v>0</v>
      </c>
      <c r="H166" s="95"/>
      <c r="I166" s="92">
        <f t="shared" si="20"/>
        <v>0</v>
      </c>
      <c r="J166" s="93"/>
      <c r="K166" s="18"/>
      <c r="L166" s="31"/>
      <c r="M166" s="138"/>
      <c r="N166" s="13"/>
    </row>
    <row r="167" spans="1:14" ht="12.75">
      <c r="A167" s="21"/>
      <c r="B167" s="15" t="s">
        <v>312</v>
      </c>
      <c r="C167" s="47" t="s">
        <v>106</v>
      </c>
      <c r="D167" s="16" t="s">
        <v>291</v>
      </c>
      <c r="E167" s="41">
        <v>0</v>
      </c>
      <c r="F167" s="17">
        <v>2141.677723140496</v>
      </c>
      <c r="G167" s="17">
        <f t="shared" si="19"/>
        <v>0</v>
      </c>
      <c r="H167" s="95"/>
      <c r="I167" s="92">
        <f t="shared" si="20"/>
        <v>0</v>
      </c>
      <c r="J167" s="93"/>
      <c r="K167" s="18"/>
      <c r="L167" s="31"/>
      <c r="M167" s="138"/>
      <c r="N167" s="13"/>
    </row>
    <row r="168" spans="1:14" ht="12.75">
      <c r="A168" s="21"/>
      <c r="B168" s="15" t="s">
        <v>313</v>
      </c>
      <c r="C168" s="47" t="s">
        <v>292</v>
      </c>
      <c r="D168" s="16" t="s">
        <v>291</v>
      </c>
      <c r="E168" s="41">
        <v>0</v>
      </c>
      <c r="F168" s="17">
        <v>4240.485026859504</v>
      </c>
      <c r="G168" s="17">
        <f t="shared" si="19"/>
        <v>0</v>
      </c>
      <c r="H168" s="95"/>
      <c r="I168" s="92">
        <f t="shared" si="20"/>
        <v>0</v>
      </c>
      <c r="J168" s="93"/>
      <c r="K168" s="5"/>
      <c r="L168" s="31"/>
      <c r="M168" s="138"/>
      <c r="N168" s="13"/>
    </row>
    <row r="169" spans="1:14" ht="12.75">
      <c r="A169" s="22"/>
      <c r="B169" s="15" t="s">
        <v>105</v>
      </c>
      <c r="C169" s="47" t="s">
        <v>107</v>
      </c>
      <c r="D169" s="16" t="s">
        <v>291</v>
      </c>
      <c r="E169" s="41">
        <v>0</v>
      </c>
      <c r="F169" s="17">
        <v>4339.519589256198</v>
      </c>
      <c r="G169" s="17">
        <f t="shared" si="19"/>
        <v>0</v>
      </c>
      <c r="H169" s="95"/>
      <c r="I169" s="92">
        <f t="shared" si="20"/>
        <v>0</v>
      </c>
      <c r="J169" s="93"/>
      <c r="K169" s="5"/>
      <c r="L169" s="31"/>
      <c r="M169" s="138"/>
      <c r="N169" s="13"/>
    </row>
    <row r="170" spans="1:14" ht="12.75">
      <c r="A170" s="62">
        <v>16</v>
      </c>
      <c r="B170" s="63"/>
      <c r="C170" s="64" t="s">
        <v>306</v>
      </c>
      <c r="D170" s="65"/>
      <c r="E170" s="66"/>
      <c r="F170" s="67"/>
      <c r="G170" s="68"/>
      <c r="H170" s="101">
        <f>SUM(G171:G176)</f>
        <v>0</v>
      </c>
      <c r="I170" s="102"/>
      <c r="J170" s="103">
        <f>SUM(I171:I176)</f>
        <v>0</v>
      </c>
      <c r="K170" s="18"/>
      <c r="L170" s="137"/>
      <c r="M170" s="138"/>
      <c r="N170" s="13"/>
    </row>
    <row r="171" spans="1:14" ht="12.75">
      <c r="A171" s="26"/>
      <c r="B171" s="15" t="s">
        <v>277</v>
      </c>
      <c r="C171" s="47" t="s">
        <v>110</v>
      </c>
      <c r="D171" s="16" t="s">
        <v>293</v>
      </c>
      <c r="E171" s="41">
        <v>0</v>
      </c>
      <c r="F171" s="17">
        <v>150411.70833974198</v>
      </c>
      <c r="G171" s="17">
        <f aca="true" t="shared" si="21" ref="G171:G176">+E171*F171</f>
        <v>0</v>
      </c>
      <c r="H171" s="95"/>
      <c r="I171" s="92">
        <f>+G171/$H$203*100</f>
        <v>0</v>
      </c>
      <c r="J171" s="93"/>
      <c r="K171" s="5"/>
      <c r="L171" s="31"/>
      <c r="M171" s="138"/>
      <c r="N171" s="13"/>
    </row>
    <row r="172" spans="1:14" ht="12.75">
      <c r="A172" s="25"/>
      <c r="B172" s="15" t="s">
        <v>218</v>
      </c>
      <c r="C172" s="47" t="s">
        <v>117</v>
      </c>
      <c r="D172" s="16" t="s">
        <v>293</v>
      </c>
      <c r="E172" s="41">
        <v>0</v>
      </c>
      <c r="F172" s="17">
        <v>87113.18572556874</v>
      </c>
      <c r="G172" s="17">
        <f t="shared" si="21"/>
        <v>0</v>
      </c>
      <c r="H172" s="95"/>
      <c r="I172" s="92">
        <f>+G172/$H$203*100</f>
        <v>0</v>
      </c>
      <c r="J172" s="93"/>
      <c r="K172" s="5"/>
      <c r="L172" s="31"/>
      <c r="M172" s="138"/>
      <c r="N172" s="13"/>
    </row>
    <row r="173" spans="1:14" ht="12.75">
      <c r="A173" s="25"/>
      <c r="B173" s="15" t="s">
        <v>219</v>
      </c>
      <c r="C173" s="47" t="s">
        <v>111</v>
      </c>
      <c r="D173" s="16" t="s">
        <v>320</v>
      </c>
      <c r="E173" s="41">
        <v>0</v>
      </c>
      <c r="F173" s="17">
        <v>23853.597065930604</v>
      </c>
      <c r="G173" s="17">
        <f t="shared" si="21"/>
        <v>0</v>
      </c>
      <c r="H173" s="95"/>
      <c r="I173" s="92">
        <f>+G173/$H$203*100</f>
        <v>0</v>
      </c>
      <c r="J173" s="93"/>
      <c r="K173" s="5"/>
      <c r="L173" s="31"/>
      <c r="M173" s="138"/>
      <c r="N173" s="13"/>
    </row>
    <row r="174" spans="1:14" ht="12.75">
      <c r="A174" s="25"/>
      <c r="B174" s="15" t="s">
        <v>108</v>
      </c>
      <c r="C174" s="47" t="s">
        <v>112</v>
      </c>
      <c r="D174" s="16" t="s">
        <v>320</v>
      </c>
      <c r="E174" s="41">
        <v>0</v>
      </c>
      <c r="F174" s="17">
        <v>21298.782400096832</v>
      </c>
      <c r="G174" s="17">
        <f t="shared" si="21"/>
        <v>0</v>
      </c>
      <c r="H174" s="95"/>
      <c r="I174" s="92">
        <f>+G174/$H$203*100</f>
        <v>0</v>
      </c>
      <c r="J174" s="93"/>
      <c r="K174" s="5"/>
      <c r="L174" s="31"/>
      <c r="M174" s="138"/>
      <c r="N174" s="13"/>
    </row>
    <row r="175" spans="1:14" ht="12.75">
      <c r="A175" s="19"/>
      <c r="B175" s="15" t="s">
        <v>109</v>
      </c>
      <c r="C175" s="47" t="s">
        <v>113</v>
      </c>
      <c r="D175" s="16" t="s">
        <v>320</v>
      </c>
      <c r="E175" s="41">
        <v>0</v>
      </c>
      <c r="F175" s="17">
        <v>8843.732699999999</v>
      </c>
      <c r="G175" s="17">
        <f t="shared" si="21"/>
        <v>0</v>
      </c>
      <c r="H175" s="95"/>
      <c r="I175" s="92"/>
      <c r="J175" s="93"/>
      <c r="K175" s="5"/>
      <c r="L175" s="31"/>
      <c r="M175" s="138"/>
      <c r="N175" s="13"/>
    </row>
    <row r="176" spans="1:14" ht="12.75">
      <c r="A176" s="22"/>
      <c r="B176" s="15" t="s">
        <v>357</v>
      </c>
      <c r="C176" s="47" t="s">
        <v>358</v>
      </c>
      <c r="D176" s="16" t="s">
        <v>293</v>
      </c>
      <c r="E176" s="41">
        <v>0</v>
      </c>
      <c r="F176" s="17">
        <v>10200030.285</v>
      </c>
      <c r="G176" s="17">
        <f t="shared" si="21"/>
        <v>0</v>
      </c>
      <c r="H176" s="95"/>
      <c r="I176" s="92">
        <f>+G176/$H$203*100</f>
        <v>0</v>
      </c>
      <c r="J176" s="93"/>
      <c r="K176" s="27"/>
      <c r="L176" s="31"/>
      <c r="M176" s="138"/>
      <c r="N176" s="13"/>
    </row>
    <row r="177" spans="1:14" ht="12.75">
      <c r="A177" s="62">
        <v>17</v>
      </c>
      <c r="B177" s="63"/>
      <c r="C177" s="64" t="s">
        <v>307</v>
      </c>
      <c r="D177" s="65"/>
      <c r="E177" s="66"/>
      <c r="F177" s="67"/>
      <c r="G177" s="68"/>
      <c r="H177" s="101">
        <f>SUM(G178:G190)</f>
        <v>0</v>
      </c>
      <c r="I177" s="102"/>
      <c r="J177" s="103">
        <f>SUM(I178:I190)</f>
        <v>0</v>
      </c>
      <c r="K177" s="18"/>
      <c r="L177" s="31"/>
      <c r="M177" s="138"/>
      <c r="N177" s="10"/>
    </row>
    <row r="178" spans="1:14" ht="12.75">
      <c r="A178" s="26"/>
      <c r="B178" s="15" t="s">
        <v>279</v>
      </c>
      <c r="C178" s="115" t="s">
        <v>346</v>
      </c>
      <c r="D178" s="116" t="s">
        <v>293</v>
      </c>
      <c r="E178" s="41">
        <v>0</v>
      </c>
      <c r="F178" s="17">
        <v>182373.24441168178</v>
      </c>
      <c r="G178" s="17">
        <f>+E178*F178</f>
        <v>0</v>
      </c>
      <c r="H178" s="95"/>
      <c r="I178" s="92">
        <f>+G178/$H$203*100</f>
        <v>0</v>
      </c>
      <c r="J178" s="93"/>
      <c r="K178" s="5"/>
      <c r="L178" s="31"/>
      <c r="M178" s="138"/>
      <c r="N178" s="10"/>
    </row>
    <row r="179" spans="1:14" ht="12.75">
      <c r="A179" s="25"/>
      <c r="B179" s="15" t="s">
        <v>220</v>
      </c>
      <c r="C179" s="115" t="s">
        <v>354</v>
      </c>
      <c r="D179" s="116" t="s">
        <v>293</v>
      </c>
      <c r="E179" s="41"/>
      <c r="F179" s="17">
        <v>151900.3285649257</v>
      </c>
      <c r="G179" s="17">
        <f aca="true" t="shared" si="22" ref="G179:G190">+E179*F179</f>
        <v>0</v>
      </c>
      <c r="H179" s="95"/>
      <c r="I179" s="92">
        <f aca="true" t="shared" si="23" ref="I179:I190">+G179/$H$203*100</f>
        <v>0</v>
      </c>
      <c r="J179" s="93"/>
      <c r="K179" s="5"/>
      <c r="L179" s="31"/>
      <c r="M179" s="138"/>
      <c r="N179" s="10"/>
    </row>
    <row r="180" spans="1:14" ht="12.75">
      <c r="A180" s="25"/>
      <c r="B180" s="15" t="s">
        <v>114</v>
      </c>
      <c r="C180" s="115" t="s">
        <v>364</v>
      </c>
      <c r="D180" s="116" t="s">
        <v>293</v>
      </c>
      <c r="E180" s="41"/>
      <c r="F180" s="17">
        <v>99420.97406757143</v>
      </c>
      <c r="G180" s="17"/>
      <c r="H180" s="95"/>
      <c r="I180" s="92"/>
      <c r="J180" s="93"/>
      <c r="K180" s="5"/>
      <c r="L180" s="31"/>
      <c r="M180" s="138"/>
      <c r="N180" s="10"/>
    </row>
    <row r="181" spans="1:14" ht="12.75">
      <c r="A181" s="25"/>
      <c r="B181" s="15" t="s">
        <v>115</v>
      </c>
      <c r="C181" s="115" t="s">
        <v>347</v>
      </c>
      <c r="D181" s="116" t="s">
        <v>293</v>
      </c>
      <c r="E181" s="41">
        <v>0</v>
      </c>
      <c r="F181" s="17">
        <v>306981.5004597272</v>
      </c>
      <c r="G181" s="17">
        <f t="shared" si="22"/>
        <v>0</v>
      </c>
      <c r="H181" s="95"/>
      <c r="I181" s="92">
        <f t="shared" si="23"/>
        <v>0</v>
      </c>
      <c r="J181" s="93"/>
      <c r="K181" s="5"/>
      <c r="L181" s="31"/>
      <c r="M181" s="138"/>
      <c r="N181" s="10"/>
    </row>
    <row r="182" spans="1:14" ht="12.75">
      <c r="A182" s="25"/>
      <c r="B182" s="15" t="s">
        <v>342</v>
      </c>
      <c r="C182" s="115" t="s">
        <v>348</v>
      </c>
      <c r="D182" s="116" t="s">
        <v>291</v>
      </c>
      <c r="E182" s="41"/>
      <c r="F182" s="17">
        <v>1897.2454355076943</v>
      </c>
      <c r="G182" s="17">
        <f t="shared" si="22"/>
        <v>0</v>
      </c>
      <c r="H182" s="95"/>
      <c r="I182" s="92">
        <f t="shared" si="23"/>
        <v>0</v>
      </c>
      <c r="J182" s="93"/>
      <c r="K182" s="5"/>
      <c r="L182" s="31"/>
      <c r="M182" s="138"/>
      <c r="N182" s="10"/>
    </row>
    <row r="183" spans="1:14" ht="12.75">
      <c r="A183" s="25"/>
      <c r="B183" s="15" t="s">
        <v>343</v>
      </c>
      <c r="C183" s="115" t="s">
        <v>365</v>
      </c>
      <c r="D183" s="116" t="s">
        <v>293</v>
      </c>
      <c r="E183" s="41"/>
      <c r="F183" s="17">
        <v>89110.88549938961</v>
      </c>
      <c r="G183" s="17"/>
      <c r="H183" s="95"/>
      <c r="I183" s="92"/>
      <c r="J183" s="93"/>
      <c r="K183" s="5"/>
      <c r="L183" s="31"/>
      <c r="M183" s="138"/>
      <c r="N183" s="10"/>
    </row>
    <row r="184" spans="1:14" ht="12.75">
      <c r="A184" s="25"/>
      <c r="B184" s="15" t="s">
        <v>344</v>
      </c>
      <c r="C184" s="115" t="s">
        <v>349</v>
      </c>
      <c r="D184" s="116" t="s">
        <v>293</v>
      </c>
      <c r="E184" s="41">
        <v>0</v>
      </c>
      <c r="F184" s="17">
        <v>290523.91863636364</v>
      </c>
      <c r="G184" s="17">
        <f t="shared" si="22"/>
        <v>0</v>
      </c>
      <c r="H184" s="95"/>
      <c r="I184" s="92">
        <f t="shared" si="23"/>
        <v>0</v>
      </c>
      <c r="J184" s="93"/>
      <c r="K184" s="27"/>
      <c r="L184" s="31"/>
      <c r="M184" s="138"/>
      <c r="N184" s="10"/>
    </row>
    <row r="185" spans="1:14" ht="12.75">
      <c r="A185" s="25"/>
      <c r="B185" s="15" t="s">
        <v>345</v>
      </c>
      <c r="C185" s="115" t="s">
        <v>355</v>
      </c>
      <c r="D185" s="116" t="s">
        <v>293</v>
      </c>
      <c r="E185" s="41"/>
      <c r="F185" s="17">
        <v>202243.34463636365</v>
      </c>
      <c r="G185" s="17">
        <f t="shared" si="22"/>
        <v>0</v>
      </c>
      <c r="H185" s="95"/>
      <c r="I185" s="92">
        <f t="shared" si="23"/>
        <v>0</v>
      </c>
      <c r="J185" s="93"/>
      <c r="K185" s="27"/>
      <c r="L185" s="31"/>
      <c r="M185" s="138"/>
      <c r="N185" s="10"/>
    </row>
    <row r="186" spans="1:14" ht="12.75">
      <c r="A186" s="25"/>
      <c r="B186" s="15" t="s">
        <v>359</v>
      </c>
      <c r="C186" s="115" t="s">
        <v>366</v>
      </c>
      <c r="D186" s="116" t="s">
        <v>293</v>
      </c>
      <c r="E186" s="41"/>
      <c r="F186" s="17">
        <v>115137.66036363637</v>
      </c>
      <c r="G186" s="17"/>
      <c r="H186" s="95"/>
      <c r="I186" s="92"/>
      <c r="J186" s="93"/>
      <c r="K186" s="27"/>
      <c r="L186" s="31"/>
      <c r="M186" s="138"/>
      <c r="N186" s="10"/>
    </row>
    <row r="187" spans="1:14" ht="12.75">
      <c r="A187" s="25"/>
      <c r="B187" s="15" t="s">
        <v>360</v>
      </c>
      <c r="C187" s="115" t="s">
        <v>350</v>
      </c>
      <c r="D187" s="116" t="s">
        <v>293</v>
      </c>
      <c r="E187" s="41">
        <v>0</v>
      </c>
      <c r="F187" s="17">
        <v>423267.95032434433</v>
      </c>
      <c r="G187" s="17">
        <f t="shared" si="22"/>
        <v>0</v>
      </c>
      <c r="H187" s="95"/>
      <c r="I187" s="92">
        <f t="shared" si="23"/>
        <v>0</v>
      </c>
      <c r="J187" s="93"/>
      <c r="K187" s="27"/>
      <c r="L187" s="31"/>
      <c r="M187" s="138"/>
      <c r="N187" s="10"/>
    </row>
    <row r="188" spans="1:14" ht="12.75">
      <c r="A188" s="25"/>
      <c r="B188" s="15" t="s">
        <v>361</v>
      </c>
      <c r="C188" s="115" t="s">
        <v>356</v>
      </c>
      <c r="D188" s="116" t="s">
        <v>293</v>
      </c>
      <c r="E188" s="41">
        <v>0</v>
      </c>
      <c r="F188" s="17">
        <v>369960.42048698565</v>
      </c>
      <c r="G188" s="17"/>
      <c r="H188" s="95"/>
      <c r="I188" s="92"/>
      <c r="J188" s="93"/>
      <c r="K188" s="27"/>
      <c r="L188" s="31"/>
      <c r="M188" s="138"/>
      <c r="N188" s="10"/>
    </row>
    <row r="189" spans="1:14" ht="12.75">
      <c r="A189" s="25"/>
      <c r="B189" s="15" t="s">
        <v>362</v>
      </c>
      <c r="C189" s="115" t="s">
        <v>367</v>
      </c>
      <c r="D189" s="116" t="s">
        <v>293</v>
      </c>
      <c r="E189" s="41"/>
      <c r="F189" s="17">
        <v>311843.1589971106</v>
      </c>
      <c r="G189" s="17"/>
      <c r="H189" s="95"/>
      <c r="I189" s="92"/>
      <c r="J189" s="93"/>
      <c r="K189" s="27"/>
      <c r="L189" s="31"/>
      <c r="M189" s="138"/>
      <c r="N189" s="10"/>
    </row>
    <row r="190" spans="1:14" ht="12.75">
      <c r="A190" s="23"/>
      <c r="B190" s="15" t="s">
        <v>363</v>
      </c>
      <c r="C190" s="115" t="s">
        <v>368</v>
      </c>
      <c r="D190" s="116" t="s">
        <v>293</v>
      </c>
      <c r="E190" s="41">
        <v>0</v>
      </c>
      <c r="F190" s="17">
        <v>307087.6848</v>
      </c>
      <c r="G190" s="17">
        <f t="shared" si="22"/>
        <v>0</v>
      </c>
      <c r="H190" s="95"/>
      <c r="I190" s="92">
        <f t="shared" si="23"/>
        <v>0</v>
      </c>
      <c r="J190" s="93"/>
      <c r="K190" s="27"/>
      <c r="L190" s="31"/>
      <c r="M190" s="138"/>
      <c r="N190" s="10"/>
    </row>
    <row r="191" spans="1:14" ht="12.75">
      <c r="A191" s="62">
        <v>18</v>
      </c>
      <c r="B191" s="63"/>
      <c r="C191" s="64" t="s">
        <v>308</v>
      </c>
      <c r="D191" s="65"/>
      <c r="E191" s="66"/>
      <c r="F191" s="67"/>
      <c r="G191" s="68"/>
      <c r="H191" s="101">
        <f>SUM(G192:G193)</f>
        <v>0</v>
      </c>
      <c r="I191" s="102"/>
      <c r="J191" s="103">
        <f>SUM(I192:I193)</f>
        <v>0</v>
      </c>
      <c r="K191" s="18"/>
      <c r="L191" s="31"/>
      <c r="M191" s="138"/>
      <c r="N191" s="13"/>
    </row>
    <row r="192" spans="1:14" ht="12.75">
      <c r="A192" s="21"/>
      <c r="B192" s="15" t="s">
        <v>281</v>
      </c>
      <c r="C192" s="47" t="s">
        <v>23</v>
      </c>
      <c r="D192" s="16" t="s">
        <v>293</v>
      </c>
      <c r="E192" s="41">
        <v>0</v>
      </c>
      <c r="F192" s="17">
        <v>206391.967089765</v>
      </c>
      <c r="G192" s="17">
        <f>+E192*F192</f>
        <v>0</v>
      </c>
      <c r="H192" s="95"/>
      <c r="I192" s="92">
        <f>+G192/$H$203*100</f>
        <v>0</v>
      </c>
      <c r="J192" s="93"/>
      <c r="K192" s="5"/>
      <c r="L192" s="31"/>
      <c r="M192" s="138"/>
      <c r="N192" s="10"/>
    </row>
    <row r="193" spans="1:14" ht="12.75">
      <c r="A193" s="19"/>
      <c r="B193" s="15" t="s">
        <v>221</v>
      </c>
      <c r="C193" s="47" t="s">
        <v>24</v>
      </c>
      <c r="D193" s="16" t="s">
        <v>320</v>
      </c>
      <c r="E193" s="41">
        <v>0</v>
      </c>
      <c r="F193" s="17">
        <v>304211.8445216629</v>
      </c>
      <c r="G193" s="17">
        <f>+E193*F193</f>
        <v>0</v>
      </c>
      <c r="H193" s="95"/>
      <c r="I193" s="92">
        <f>+G193/$H$203*100</f>
        <v>0</v>
      </c>
      <c r="J193" s="93"/>
      <c r="K193" s="5"/>
      <c r="L193" s="31"/>
      <c r="M193" s="138"/>
      <c r="N193" s="10"/>
    </row>
    <row r="194" spans="1:14" ht="12.75">
      <c r="A194" s="57">
        <v>19</v>
      </c>
      <c r="B194" s="85"/>
      <c r="C194" s="86" t="s">
        <v>309</v>
      </c>
      <c r="D194" s="60"/>
      <c r="E194" s="87"/>
      <c r="F194" s="61"/>
      <c r="G194" s="68"/>
      <c r="H194" s="98">
        <f>SUM(G195:G197)</f>
        <v>0</v>
      </c>
      <c r="I194" s="99"/>
      <c r="J194" s="100">
        <f>SUM(I195:I197)</f>
        <v>0</v>
      </c>
      <c r="K194" s="18"/>
      <c r="L194" s="31"/>
      <c r="M194" s="138"/>
      <c r="N194" s="13"/>
    </row>
    <row r="195" spans="1:14" ht="12.75">
      <c r="A195" s="21"/>
      <c r="B195" s="15" t="s">
        <v>282</v>
      </c>
      <c r="C195" s="47" t="s">
        <v>21</v>
      </c>
      <c r="D195" s="16" t="s">
        <v>291</v>
      </c>
      <c r="E195" s="41">
        <v>0</v>
      </c>
      <c r="F195" s="17">
        <v>49218.98892282991</v>
      </c>
      <c r="G195" s="17">
        <f>+E195*F195</f>
        <v>0</v>
      </c>
      <c r="H195" s="95"/>
      <c r="I195" s="92">
        <f>+G195/$H$203*100</f>
        <v>0</v>
      </c>
      <c r="J195" s="93"/>
      <c r="K195" s="5"/>
      <c r="L195" s="31"/>
      <c r="M195" s="138"/>
      <c r="N195" s="10"/>
    </row>
    <row r="196" spans="1:14" ht="12.75">
      <c r="A196" s="21"/>
      <c r="B196" s="15" t="s">
        <v>283</v>
      </c>
      <c r="C196" s="47" t="s">
        <v>22</v>
      </c>
      <c r="D196" s="16" t="s">
        <v>290</v>
      </c>
      <c r="E196" s="41">
        <v>0</v>
      </c>
      <c r="F196" s="17">
        <v>117459.93375375275</v>
      </c>
      <c r="G196" s="17">
        <f>+E196*F196</f>
        <v>0</v>
      </c>
      <c r="H196" s="95"/>
      <c r="I196" s="92">
        <f>+G196/$H$203*100</f>
        <v>0</v>
      </c>
      <c r="J196" s="93"/>
      <c r="K196" s="5"/>
      <c r="L196" s="31"/>
      <c r="M196" s="138"/>
      <c r="N196" s="10"/>
    </row>
    <row r="197" spans="1:14" ht="12.75">
      <c r="A197" s="22"/>
      <c r="B197" s="15" t="s">
        <v>222</v>
      </c>
      <c r="C197" s="47" t="s">
        <v>28</v>
      </c>
      <c r="D197" s="16" t="s">
        <v>293</v>
      </c>
      <c r="E197" s="41">
        <v>0</v>
      </c>
      <c r="F197" s="17">
        <v>192287.34821325642</v>
      </c>
      <c r="G197" s="17">
        <f>+E197*F197</f>
        <v>0</v>
      </c>
      <c r="H197" s="95"/>
      <c r="I197" s="92">
        <f>+G197/$H$203*100</f>
        <v>0</v>
      </c>
      <c r="J197" s="93"/>
      <c r="K197" s="5"/>
      <c r="L197" s="31"/>
      <c r="M197" s="138"/>
      <c r="N197" s="10"/>
    </row>
    <row r="198" spans="1:14" ht="12.75">
      <c r="A198" s="62">
        <v>20</v>
      </c>
      <c r="B198" s="63"/>
      <c r="C198" s="64" t="s">
        <v>284</v>
      </c>
      <c r="D198" s="65"/>
      <c r="E198" s="66"/>
      <c r="F198" s="67"/>
      <c r="G198" s="68"/>
      <c r="H198" s="139">
        <f>SUM(G199:G202)</f>
        <v>0.00011377856</v>
      </c>
      <c r="I198" s="102"/>
      <c r="J198" s="140">
        <f>SUM(I199:I202)</f>
        <v>100</v>
      </c>
      <c r="K198" s="18"/>
      <c r="L198" s="31"/>
      <c r="M198" s="138"/>
      <c r="N198" s="13"/>
    </row>
    <row r="199" spans="1:14" ht="12.75">
      <c r="A199" s="21"/>
      <c r="B199" s="15" t="s">
        <v>285</v>
      </c>
      <c r="C199" s="47" t="s">
        <v>116</v>
      </c>
      <c r="D199" s="16" t="s">
        <v>293</v>
      </c>
      <c r="E199" s="41">
        <v>0</v>
      </c>
      <c r="F199" s="17">
        <v>1282.1097499999998</v>
      </c>
      <c r="G199" s="17">
        <f>+E199*F199</f>
        <v>0</v>
      </c>
      <c r="H199" s="95"/>
      <c r="I199" s="92">
        <f>+G199/$H$203*100</f>
        <v>0</v>
      </c>
      <c r="J199" s="93"/>
      <c r="K199" s="5"/>
      <c r="L199" s="31"/>
      <c r="M199" s="138"/>
      <c r="N199" s="10"/>
    </row>
    <row r="200" spans="1:14" ht="12.75">
      <c r="A200" s="21"/>
      <c r="B200" s="15" t="s">
        <v>286</v>
      </c>
      <c r="C200" s="47" t="s">
        <v>29</v>
      </c>
      <c r="D200" s="28" t="s">
        <v>290</v>
      </c>
      <c r="E200" s="41">
        <v>0</v>
      </c>
      <c r="F200" s="17">
        <v>37913.55159619916</v>
      </c>
      <c r="G200" s="17">
        <f>+E200*F200</f>
        <v>0</v>
      </c>
      <c r="H200" s="95"/>
      <c r="I200" s="92">
        <f>+G200/$H$203*100</f>
        <v>0</v>
      </c>
      <c r="J200" s="93"/>
      <c r="K200" s="5"/>
      <c r="L200" s="31"/>
      <c r="M200" s="138"/>
      <c r="N200" s="10"/>
    </row>
    <row r="201" spans="1:14" ht="12.75">
      <c r="A201" s="21"/>
      <c r="B201" s="15" t="s">
        <v>287</v>
      </c>
      <c r="C201" s="117" t="s">
        <v>352</v>
      </c>
      <c r="D201" s="118" t="s">
        <v>290</v>
      </c>
      <c r="E201" s="41">
        <v>0</v>
      </c>
      <c r="F201" s="17">
        <v>53146.688611080004</v>
      </c>
      <c r="G201" s="17">
        <f>+E201*F201</f>
        <v>0</v>
      </c>
      <c r="H201" s="95"/>
      <c r="I201" s="92">
        <f>+G201/$H$203*100</f>
        <v>0</v>
      </c>
      <c r="J201" s="93"/>
      <c r="K201" s="5"/>
      <c r="L201" s="31"/>
      <c r="M201" s="138"/>
      <c r="N201" s="10"/>
    </row>
    <row r="202" spans="1:14" ht="13.5" thickBot="1">
      <c r="A202" s="29"/>
      <c r="B202" s="15" t="s">
        <v>351</v>
      </c>
      <c r="C202" s="48" t="s">
        <v>223</v>
      </c>
      <c r="D202" s="30" t="s">
        <v>293</v>
      </c>
      <c r="E202" s="42">
        <v>1E-09</v>
      </c>
      <c r="F202" s="17">
        <v>113778.56</v>
      </c>
      <c r="G202" s="17">
        <f>+E202*F202</f>
        <v>0.00011377856</v>
      </c>
      <c r="H202" s="96"/>
      <c r="I202" s="92">
        <f>+G202/$H$203*100</f>
        <v>100</v>
      </c>
      <c r="J202" s="97"/>
      <c r="K202" s="5"/>
      <c r="L202" s="31"/>
      <c r="M202" s="138"/>
      <c r="N202" s="10"/>
    </row>
    <row r="203" spans="1:14" ht="13.5" thickBot="1">
      <c r="A203" s="89"/>
      <c r="B203" s="90"/>
      <c r="C203" s="88" t="s">
        <v>316</v>
      </c>
      <c r="D203" s="105" t="s">
        <v>288</v>
      </c>
      <c r="E203" s="106"/>
      <c r="F203" s="107"/>
      <c r="G203" s="108"/>
      <c r="H203" s="109">
        <f>SUM(H11:H202)</f>
        <v>0.00011377856</v>
      </c>
      <c r="I203" s="110">
        <f>SUM(I12:I202)</f>
        <v>100</v>
      </c>
      <c r="J203" s="111">
        <f>SUM(J11:J202)</f>
        <v>100</v>
      </c>
      <c r="K203" s="31"/>
      <c r="L203" s="12"/>
      <c r="M203" s="13"/>
      <c r="N203" s="13"/>
    </row>
    <row r="204" spans="1:14" ht="5.25" customHeight="1" thickBot="1">
      <c r="A204" s="32"/>
      <c r="B204" s="33"/>
      <c r="C204" s="34"/>
      <c r="D204" s="35"/>
      <c r="E204" s="5"/>
      <c r="F204" s="5"/>
      <c r="G204" s="5"/>
      <c r="H204" s="5"/>
      <c r="I204" s="5"/>
      <c r="J204" s="5"/>
      <c r="K204" s="5"/>
      <c r="L204" s="10"/>
      <c r="M204" s="10"/>
      <c r="N204" s="10"/>
    </row>
    <row r="205" spans="1:14" ht="13.5" thickBot="1">
      <c r="A205" s="89"/>
      <c r="B205" s="90"/>
      <c r="C205" s="88" t="s">
        <v>0</v>
      </c>
      <c r="D205" s="105" t="s">
        <v>1</v>
      </c>
      <c r="E205" s="141">
        <v>1.452</v>
      </c>
      <c r="F205" s="107"/>
      <c r="G205" s="108"/>
      <c r="H205" s="112">
        <f>+H203*E205</f>
        <v>0.00016520646912</v>
      </c>
      <c r="I205" s="113"/>
      <c r="J205" s="114">
        <v>100</v>
      </c>
      <c r="K205" s="5"/>
      <c r="L205" s="10"/>
      <c r="M205" s="10"/>
      <c r="N205" s="10"/>
    </row>
    <row r="206" spans="1:14" ht="12.75">
      <c r="A206" s="49"/>
      <c r="B206" s="50"/>
      <c r="C206" s="51"/>
      <c r="D206" s="52"/>
      <c r="E206" s="44"/>
      <c r="F206" s="53"/>
      <c r="G206" s="31"/>
      <c r="H206" s="53"/>
      <c r="I206" s="31"/>
      <c r="J206" s="43"/>
      <c r="K206" s="5"/>
      <c r="L206" s="10"/>
      <c r="M206" s="10"/>
      <c r="N206" s="10"/>
    </row>
    <row r="207" spans="1:14" ht="12.75">
      <c r="A207" s="32"/>
      <c r="B207" s="46"/>
      <c r="C207" s="9"/>
      <c r="D207" s="35"/>
      <c r="E207" s="5"/>
      <c r="F207" s="54"/>
      <c r="G207" s="5"/>
      <c r="H207" s="18"/>
      <c r="I207" s="5"/>
      <c r="J207" s="36"/>
      <c r="K207" s="5"/>
      <c r="L207" s="10"/>
      <c r="M207" s="10"/>
      <c r="N207" s="10"/>
    </row>
    <row r="208" spans="1:14" ht="12.75">
      <c r="A208" s="32"/>
      <c r="B208" s="33"/>
      <c r="C208" s="34"/>
      <c r="D208" s="35"/>
      <c r="E208" s="5"/>
      <c r="F208" s="5"/>
      <c r="G208" s="5"/>
      <c r="H208" s="5"/>
      <c r="I208" s="5"/>
      <c r="J208" s="5"/>
      <c r="K208" s="5"/>
      <c r="L208" s="10"/>
      <c r="M208" s="10"/>
      <c r="N208" s="10"/>
    </row>
    <row r="209" spans="1:14" ht="12.75">
      <c r="A209" s="5"/>
      <c r="B209" s="33"/>
      <c r="C209" s="34"/>
      <c r="D209" s="35"/>
      <c r="E209" s="5"/>
      <c r="F209" s="5"/>
      <c r="G209" s="5"/>
      <c r="H209" s="5"/>
      <c r="I209" s="5"/>
      <c r="J209" s="5"/>
      <c r="K209" s="5"/>
      <c r="L209" s="10"/>
      <c r="M209" s="10"/>
      <c r="N209" s="10"/>
    </row>
    <row r="210" spans="1:14" ht="12.75">
      <c r="A210" s="5"/>
      <c r="B210" s="33"/>
      <c r="C210" s="34"/>
      <c r="D210" s="35"/>
      <c r="E210" s="5"/>
      <c r="F210" s="5"/>
      <c r="G210" s="5"/>
      <c r="H210" s="5"/>
      <c r="I210" s="5"/>
      <c r="J210" s="5"/>
      <c r="K210" s="5"/>
      <c r="L210" s="10"/>
      <c r="M210" s="10"/>
      <c r="N210" s="10"/>
    </row>
    <row r="211" spans="1:14" ht="12.75">
      <c r="A211" s="5"/>
      <c r="B211" s="33"/>
      <c r="C211" s="34"/>
      <c r="D211" s="35"/>
      <c r="E211" s="5"/>
      <c r="F211" s="5"/>
      <c r="G211" s="5"/>
      <c r="H211" s="5"/>
      <c r="I211" s="5"/>
      <c r="J211" s="5"/>
      <c r="K211" s="5"/>
      <c r="L211" s="10"/>
      <c r="M211" s="10"/>
      <c r="N211" s="10"/>
    </row>
    <row r="212" spans="1:14" ht="12.75">
      <c r="A212" s="5"/>
      <c r="B212" s="33"/>
      <c r="C212" s="34"/>
      <c r="D212" s="35"/>
      <c r="E212" s="5"/>
      <c r="F212" s="5"/>
      <c r="G212" s="5"/>
      <c r="H212" s="5"/>
      <c r="I212" s="5"/>
      <c r="J212" s="5"/>
      <c r="K212" s="5"/>
      <c r="L212" s="10"/>
      <c r="M212" s="10"/>
      <c r="N212" s="10"/>
    </row>
    <row r="213" spans="1:14" ht="12.75">
      <c r="A213" s="5"/>
      <c r="B213" s="33"/>
      <c r="C213" s="34"/>
      <c r="D213" s="35"/>
      <c r="E213" s="5"/>
      <c r="F213" s="5"/>
      <c r="G213" s="5"/>
      <c r="H213" s="5"/>
      <c r="I213" s="5"/>
      <c r="J213" s="5"/>
      <c r="K213" s="5"/>
      <c r="L213" s="10"/>
      <c r="M213" s="10"/>
      <c r="N213" s="10"/>
    </row>
    <row r="214" spans="1:14" ht="12.75">
      <c r="A214" s="5"/>
      <c r="B214" s="33"/>
      <c r="C214" s="34"/>
      <c r="D214" s="35"/>
      <c r="E214" s="5"/>
      <c r="F214" s="5"/>
      <c r="G214" s="5"/>
      <c r="H214" s="5"/>
      <c r="I214" s="5"/>
      <c r="J214" s="5"/>
      <c r="K214" s="5"/>
      <c r="L214" s="10"/>
      <c r="M214" s="10"/>
      <c r="N214" s="10"/>
    </row>
    <row r="215" spans="1:14" ht="12.75">
      <c r="A215" s="5"/>
      <c r="B215" s="33"/>
      <c r="C215" s="34"/>
      <c r="D215" s="35"/>
      <c r="E215" s="5"/>
      <c r="F215" s="5"/>
      <c r="G215" s="5"/>
      <c r="H215" s="5"/>
      <c r="I215" s="5"/>
      <c r="J215" s="5"/>
      <c r="K215" s="5"/>
      <c r="L215" s="10"/>
      <c r="M215" s="10"/>
      <c r="N215" s="10"/>
    </row>
    <row r="216" spans="1:14" ht="12.75">
      <c r="A216" s="5"/>
      <c r="B216" s="33"/>
      <c r="C216" s="34"/>
      <c r="D216" s="35"/>
      <c r="E216" s="5"/>
      <c r="F216" s="5"/>
      <c r="G216" s="5"/>
      <c r="H216" s="5"/>
      <c r="I216" s="5"/>
      <c r="J216" s="5"/>
      <c r="K216" s="5"/>
      <c r="L216" s="10"/>
      <c r="M216" s="10"/>
      <c r="N216" s="10"/>
    </row>
    <row r="217" spans="1:14" ht="12.75">
      <c r="A217" s="5"/>
      <c r="B217" s="33"/>
      <c r="C217" s="34"/>
      <c r="D217" s="35"/>
      <c r="E217" s="5"/>
      <c r="F217" s="5"/>
      <c r="G217" s="5"/>
      <c r="H217" s="5"/>
      <c r="I217" s="5"/>
      <c r="J217" s="5"/>
      <c r="K217" s="5"/>
      <c r="L217" s="10"/>
      <c r="M217" s="10"/>
      <c r="N217" s="10"/>
    </row>
    <row r="218" spans="1:14" ht="12.75">
      <c r="A218" s="5"/>
      <c r="B218" s="33"/>
      <c r="C218" s="34"/>
      <c r="D218" s="35"/>
      <c r="E218" s="5"/>
      <c r="F218" s="5"/>
      <c r="G218" s="5"/>
      <c r="H218" s="5"/>
      <c r="I218" s="5"/>
      <c r="J218" s="5"/>
      <c r="K218" s="5"/>
      <c r="L218" s="10"/>
      <c r="M218" s="10"/>
      <c r="N218" s="10"/>
    </row>
    <row r="219" spans="1:14" ht="12.75">
      <c r="A219" s="5"/>
      <c r="B219" s="33"/>
      <c r="C219" s="34"/>
      <c r="D219" s="35"/>
      <c r="E219" s="5"/>
      <c r="F219" s="5"/>
      <c r="G219" s="5"/>
      <c r="H219" s="5"/>
      <c r="I219" s="5"/>
      <c r="J219" s="5"/>
      <c r="K219" s="5"/>
      <c r="L219" s="10"/>
      <c r="M219" s="10"/>
      <c r="N219" s="10"/>
    </row>
    <row r="220" spans="1:14" ht="12.75">
      <c r="A220" s="37"/>
      <c r="B220" s="37"/>
      <c r="C220" s="37"/>
      <c r="D220" s="37"/>
      <c r="E220" s="37"/>
      <c r="F220" s="37"/>
      <c r="G220" s="37"/>
      <c r="H220" s="37"/>
      <c r="I220" s="37"/>
      <c r="J220" s="37"/>
      <c r="K220" s="37"/>
      <c r="L220" s="10"/>
      <c r="M220" s="10"/>
      <c r="N220" s="10"/>
    </row>
    <row r="221" spans="1:14" ht="12.75">
      <c r="A221" s="37"/>
      <c r="B221" s="37"/>
      <c r="C221" s="37"/>
      <c r="D221" s="37"/>
      <c r="E221" s="37"/>
      <c r="F221" s="37"/>
      <c r="G221" s="37"/>
      <c r="H221" s="37"/>
      <c r="I221" s="37"/>
      <c r="J221" s="37"/>
      <c r="K221" s="37"/>
      <c r="L221" s="10"/>
      <c r="M221" s="10"/>
      <c r="N221" s="10"/>
    </row>
    <row r="222" spans="1:14" ht="12.75">
      <c r="A222" s="37"/>
      <c r="B222" s="37"/>
      <c r="C222" s="37"/>
      <c r="D222" s="37"/>
      <c r="E222" s="37"/>
      <c r="F222" s="37"/>
      <c r="G222" s="37"/>
      <c r="H222" s="37"/>
      <c r="I222" s="37"/>
      <c r="J222" s="37"/>
      <c r="K222" s="37"/>
      <c r="L222" s="10"/>
      <c r="M222" s="10"/>
      <c r="N222" s="10"/>
    </row>
    <row r="223" spans="1:14" ht="12.75">
      <c r="A223" s="37"/>
      <c r="B223" s="37"/>
      <c r="C223" s="37"/>
      <c r="D223" s="37"/>
      <c r="E223" s="37"/>
      <c r="F223" s="37"/>
      <c r="G223" s="37"/>
      <c r="H223" s="37"/>
      <c r="I223" s="37"/>
      <c r="J223" s="37"/>
      <c r="K223" s="37"/>
      <c r="L223" s="10"/>
      <c r="M223" s="10"/>
      <c r="N223" s="10"/>
    </row>
    <row r="224" spans="1:14" ht="12.75">
      <c r="A224" s="37"/>
      <c r="B224" s="37"/>
      <c r="C224" s="37"/>
      <c r="D224" s="37"/>
      <c r="E224" s="37"/>
      <c r="F224" s="37"/>
      <c r="G224" s="37"/>
      <c r="H224" s="37"/>
      <c r="I224" s="37"/>
      <c r="J224" s="37"/>
      <c r="K224" s="37"/>
      <c r="L224" s="10"/>
      <c r="M224" s="10"/>
      <c r="N224" s="10"/>
    </row>
    <row r="225" spans="1:14" ht="12.75">
      <c r="A225" s="37"/>
      <c r="B225" s="37"/>
      <c r="C225" s="37"/>
      <c r="D225" s="37"/>
      <c r="E225" s="37"/>
      <c r="F225" s="37"/>
      <c r="G225" s="37"/>
      <c r="H225" s="37"/>
      <c r="I225" s="37"/>
      <c r="J225" s="37"/>
      <c r="K225" s="37"/>
      <c r="L225" s="10"/>
      <c r="M225" s="10"/>
      <c r="N225" s="10"/>
    </row>
    <row r="226" spans="1:14" ht="12.75">
      <c r="A226" s="37"/>
      <c r="B226" s="37"/>
      <c r="C226" s="37"/>
      <c r="D226" s="37"/>
      <c r="E226" s="37"/>
      <c r="F226" s="37"/>
      <c r="G226" s="37"/>
      <c r="H226" s="37"/>
      <c r="I226" s="37"/>
      <c r="J226" s="37"/>
      <c r="K226" s="37"/>
      <c r="L226" s="10"/>
      <c r="M226" s="10"/>
      <c r="N226" s="10"/>
    </row>
    <row r="227" spans="1:14" ht="12.75">
      <c r="A227" s="37"/>
      <c r="B227" s="37"/>
      <c r="C227" s="37"/>
      <c r="D227" s="37"/>
      <c r="E227" s="37"/>
      <c r="F227" s="37"/>
      <c r="G227" s="37"/>
      <c r="H227" s="37"/>
      <c r="I227" s="37"/>
      <c r="J227" s="37"/>
      <c r="K227" s="37"/>
      <c r="L227" s="10"/>
      <c r="M227" s="10"/>
      <c r="N227" s="10"/>
    </row>
    <row r="228" spans="1:14" ht="12.75">
      <c r="A228" s="37"/>
      <c r="B228" s="37"/>
      <c r="C228" s="37"/>
      <c r="D228" s="37"/>
      <c r="E228" s="37"/>
      <c r="F228" s="37"/>
      <c r="G228" s="37"/>
      <c r="H228" s="37"/>
      <c r="I228" s="37"/>
      <c r="J228" s="37"/>
      <c r="K228" s="37"/>
      <c r="L228" s="10"/>
      <c r="M228" s="10"/>
      <c r="N228" s="10"/>
    </row>
    <row r="229" spans="1:14" ht="12.75">
      <c r="A229" s="37"/>
      <c r="B229" s="37"/>
      <c r="C229" s="37"/>
      <c r="D229" s="37"/>
      <c r="E229" s="37"/>
      <c r="F229" s="37"/>
      <c r="G229" s="37"/>
      <c r="H229" s="37"/>
      <c r="I229" s="37"/>
      <c r="J229" s="37"/>
      <c r="K229" s="37"/>
      <c r="L229" s="10"/>
      <c r="M229" s="10"/>
      <c r="N229" s="10"/>
    </row>
    <row r="230" spans="1:14" ht="12.75">
      <c r="A230" s="37"/>
      <c r="B230" s="37"/>
      <c r="C230" s="37"/>
      <c r="D230" s="37"/>
      <c r="E230" s="37"/>
      <c r="F230" s="37"/>
      <c r="G230" s="37"/>
      <c r="H230" s="37"/>
      <c r="I230" s="37"/>
      <c r="J230" s="37"/>
      <c r="K230" s="37"/>
      <c r="L230" s="10"/>
      <c r="M230" s="10"/>
      <c r="N230" s="10"/>
    </row>
  </sheetData>
  <sheetProtection/>
  <mergeCells count="4">
    <mergeCell ref="I3:J4"/>
    <mergeCell ref="A6:B6"/>
    <mergeCell ref="A7:B7"/>
    <mergeCell ref="H3:H4"/>
  </mergeCells>
  <printOptions/>
  <pageMargins left="0.984251968503937" right="0.3937007874015748" top="0.5905511811023623" bottom="0.5905511811023623" header="0" footer="0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XP Titan Ultimate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Carlos</cp:lastModifiedBy>
  <cp:lastPrinted>2022-04-23T15:21:17Z</cp:lastPrinted>
  <dcterms:created xsi:type="dcterms:W3CDTF">2013-11-20T23:51:58Z</dcterms:created>
  <dcterms:modified xsi:type="dcterms:W3CDTF">2023-05-15T14:25:28Z</dcterms:modified>
  <cp:category/>
  <cp:version/>
  <cp:contentType/>
  <cp:contentStatus/>
</cp:coreProperties>
</file>