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<sst xmlns="http://schemas.openxmlformats.org/spreadsheetml/2006/main" count="53" uniqueCount="52">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</sst>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61">
        <v>45017</v>
      </c>
      <c r="Q5" s="61"/>
      <c r="R5" s="61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2" t="s">
        <v>0</v>
      </c>
      <c r="B9" s="73"/>
      <c r="C9" s="74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9" t="s">
        <v>35</v>
      </c>
      <c r="Q9" s="79"/>
      <c r="R9" s="79"/>
    </row>
    <row r="10" spans="1:18" ht="19.5" customHeight="1">
      <c r="A10" s="1" t="s">
        <v>34</v>
      </c>
      <c r="B10" s="12"/>
      <c r="C10" s="12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6" t="s">
        <v>27</v>
      </c>
      <c r="R10" s="44">
        <v>2023</v>
      </c>
    </row>
    <row r="11" spans="1:18" ht="19.5" customHeight="1">
      <c r="A11" s="75" t="s">
        <v>1</v>
      </c>
      <c r="B11" s="76"/>
      <c r="C11" s="76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3"/>
      <c r="Q11" s="13"/>
      <c r="R11" s="13"/>
    </row>
    <row r="12" spans="1:18" ht="19.5" customHeight="1">
      <c r="A12" s="77" t="s">
        <v>2</v>
      </c>
      <c r="B12" s="78"/>
      <c r="C12" s="78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79" t="s">
        <v>43</v>
      </c>
      <c r="Q12" s="79"/>
      <c r="R12" s="79"/>
    </row>
    <row r="13" spans="1:18" ht="19.5" customHeight="1">
      <c r="A13" s="77" t="s">
        <v>3</v>
      </c>
      <c r="B13" s="78"/>
      <c r="C13" s="78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9">
        <v>1100</v>
      </c>
      <c r="Q13" s="69"/>
      <c r="R13" s="69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48" t="s">
        <v>47</v>
      </c>
      <c r="O16" s="11" t="s">
        <v>6</v>
      </c>
      <c r="P16" s="68" t="s">
        <v>5</v>
      </c>
      <c r="Q16" s="68"/>
      <c r="R16" s="68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2453.657003504991</v>
      </c>
      <c r="O18" s="39">
        <f>+N18*$P$13+0</f>
        <v>2699022.70385549</v>
      </c>
      <c r="P18" s="18"/>
      <c r="Q18" s="19"/>
      <c r="R18" s="20">
        <f>+O18/$O$41*100</f>
        <v>1.181346381800675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908.4290469422726</v>
      </c>
      <c r="O19" s="39">
        <f aca="true" t="shared" si="0" ref="O19:O39">+N19*$P$13+0</f>
        <v>999271.9516364998</v>
      </c>
      <c r="P19" s="18"/>
      <c r="Q19" s="19"/>
      <c r="R19" s="20">
        <f aca="true" t="shared" si="1" ref="R19:R39">+O19/$O$41*100</f>
        <v>0.4373754629089936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55922.453894174665</v>
      </c>
      <c r="O20" s="39">
        <f t="shared" si="0"/>
        <v>61514699.283592135</v>
      </c>
      <c r="P20" s="18"/>
      <c r="Q20" s="19"/>
      <c r="R20" s="20">
        <f t="shared" si="1"/>
        <v>26.924622502219247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18136.71015086062</v>
      </c>
      <c r="O21" s="39">
        <f t="shared" si="0"/>
        <v>19950381.165946685</v>
      </c>
      <c r="P21" s="18"/>
      <c r="Q21" s="19"/>
      <c r="R21" s="20">
        <f t="shared" si="1"/>
        <v>8.732164635839736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122.79749188195068</v>
      </c>
      <c r="O22" s="39">
        <f t="shared" si="0"/>
        <v>135077.24107014574</v>
      </c>
      <c r="P22" s="18"/>
      <c r="Q22" s="19"/>
      <c r="R22" s="20">
        <f t="shared" si="1"/>
        <v>0.05912251489173765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2042.859030354862</v>
      </c>
      <c r="O23" s="39">
        <f t="shared" si="0"/>
        <v>2247144.933390348</v>
      </c>
      <c r="P23" s="18"/>
      <c r="Q23" s="19"/>
      <c r="R23" s="20">
        <f t="shared" si="1"/>
        <v>0.9835621362689143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16002.732767574591</v>
      </c>
      <c r="O24" s="39">
        <f t="shared" si="0"/>
        <v>17603006.04433205</v>
      </c>
      <c r="P24" s="18"/>
      <c r="Q24" s="19"/>
      <c r="R24" s="20">
        <f t="shared" si="1"/>
        <v>7.704732334997244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3929.3954930913906</v>
      </c>
      <c r="O25" s="39">
        <f t="shared" si="0"/>
        <v>4322335.04240053</v>
      </c>
      <c r="P25" s="18"/>
      <c r="Q25" s="19"/>
      <c r="R25" s="20">
        <f t="shared" si="1"/>
        <v>1.89186065607232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5394.612815715815</v>
      </c>
      <c r="O26" s="39">
        <f t="shared" si="0"/>
        <v>5934074.097287396</v>
      </c>
      <c r="P26" s="18"/>
      <c r="Q26" s="19"/>
      <c r="R26" s="20">
        <f t="shared" si="1"/>
        <v>2.597309372075186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5137.193002306169</v>
      </c>
      <c r="O27" s="39">
        <f t="shared" si="0"/>
        <v>5650912.302536786</v>
      </c>
      <c r="P27" s="18"/>
      <c r="Q27" s="19"/>
      <c r="R27" s="20">
        <f t="shared" si="1"/>
        <v>2.4733711179749234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8264.010875624343</v>
      </c>
      <c r="O28" s="39">
        <f t="shared" si="0"/>
        <v>9090411.963186776</v>
      </c>
      <c r="P28" s="18"/>
      <c r="Q28" s="19"/>
      <c r="R28" s="20">
        <f t="shared" si="1"/>
        <v>3.9788199137591436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2114.420696339465</v>
      </c>
      <c r="O29" s="39">
        <f t="shared" si="0"/>
        <v>2325862.7659734115</v>
      </c>
      <c r="P29" s="18"/>
      <c r="Q29" s="19"/>
      <c r="R29" s="20">
        <f t="shared" si="1"/>
        <v>1.0180164691547973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24918.08973371386</v>
      </c>
      <c r="O30" s="39">
        <f t="shared" si="0"/>
        <v>27409898.707085244</v>
      </c>
      <c r="P30" s="18"/>
      <c r="Q30" s="19"/>
      <c r="R30" s="20">
        <f t="shared" si="1"/>
        <v>11.997151641919595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4966.085850369546</v>
      </c>
      <c r="O31" s="39">
        <f t="shared" si="0"/>
        <v>5462694.4354065005</v>
      </c>
      <c r="P31" s="18"/>
      <c r="Q31" s="19"/>
      <c r="R31" s="20">
        <f t="shared" si="1"/>
        <v>2.390989263236547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9985.067236885357</v>
      </c>
      <c r="O32" s="39">
        <f t="shared" si="0"/>
        <v>10983573.960573893</v>
      </c>
      <c r="P32" s="18"/>
      <c r="Q32" s="19"/>
      <c r="R32" s="20">
        <f t="shared" si="1"/>
        <v>4.8074457984473495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18310.52376494018</v>
      </c>
      <c r="O33" s="39">
        <f t="shared" si="0"/>
        <v>20141576.141434196</v>
      </c>
      <c r="P33" s="18"/>
      <c r="Q33" s="19"/>
      <c r="R33" s="20">
        <f t="shared" si="1"/>
        <v>8.81584955341675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13981.6301065695</v>
      </c>
      <c r="O34" s="39">
        <f t="shared" si="0"/>
        <v>15379793.117226452</v>
      </c>
      <c r="P34" s="18"/>
      <c r="Q34" s="19"/>
      <c r="R34" s="20">
        <f t="shared" si="1"/>
        <v>6.731645097288216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3713.4822662649303</v>
      </c>
      <c r="O35" s="39">
        <f t="shared" si="0"/>
        <v>4084830.4928914234</v>
      </c>
      <c r="P35" s="18"/>
      <c r="Q35" s="19"/>
      <c r="R35" s="20">
        <f t="shared" si="1"/>
        <v>1.7879063099962431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10186.713203183559</v>
      </c>
      <c r="O38" s="39">
        <f t="shared" si="0"/>
        <v>11205384.523501914</v>
      </c>
      <c r="P38" s="18"/>
      <c r="Q38" s="19"/>
      <c r="R38" s="20">
        <f t="shared" si="1"/>
        <v>4.904530978792768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1209.1836931818182</v>
      </c>
      <c r="O39" s="39">
        <f t="shared" si="0"/>
        <v>1330102.0625</v>
      </c>
      <c r="P39" s="18"/>
      <c r="Q39" s="19"/>
      <c r="R39" s="20">
        <f t="shared" si="1"/>
        <v>0.5821778589396116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228470052.93582788</v>
      </c>
      <c r="P41" s="18"/>
      <c r="Q41" s="19"/>
      <c r="R41" s="20">
        <f>SUM(R18:R39)</f>
        <v>100.00000000000001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207700.04812347988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331738516.8628221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301580.46987529285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  <mergeCell ref="A13:C13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2023-05-15T14:42:33Z</dcterms:modified>
  <cp:category/>
  <cp:version/>
  <cp:contentType/>
  <cp:contentStatus/>
</cp:coreProperties>
</file>