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<sst xmlns="http://schemas.openxmlformats.org/spreadsheetml/2006/main" count="53" uniqueCount="52">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</sst>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00390625" style="0" customWidth="1"/>
    <col min="22" max="22" width="7.421875" style="0" customWidth="1"/>
  </cols>
  <sheetData>
    <row r="5" spans="16:19" ht="33.75" customHeight="1">
      <c r="P5" s="69">
        <v>45017</v>
      </c>
      <c r="Q5" s="69"/>
      <c r="R5" s="69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73" t="s">
        <v>0</v>
      </c>
      <c r="B9" s="74"/>
      <c r="C9" s="75"/>
      <c r="D9" s="70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 s="76" t="s">
        <v>35</v>
      </c>
      <c r="Q9" s="76"/>
      <c r="R9" s="76"/>
    </row>
    <row r="10" spans="1:18" ht="19.5" customHeight="1">
      <c r="A10" s="1" t="s">
        <v>34</v>
      </c>
      <c r="B10" s="11"/>
      <c r="C10" s="11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5"/>
      <c r="Q10" s="54" t="s">
        <v>27</v>
      </c>
      <c r="R10" s="43">
        <v>2023</v>
      </c>
    </row>
    <row r="11" spans="1:18" ht="19.5" customHeight="1">
      <c r="A11" s="79" t="s">
        <v>1</v>
      </c>
      <c r="B11" s="80"/>
      <c r="C11" s="8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2"/>
      <c r="Q11" s="12"/>
      <c r="R11" s="12"/>
    </row>
    <row r="12" spans="1:18" ht="19.5" customHeight="1">
      <c r="A12" s="60" t="s">
        <v>2</v>
      </c>
      <c r="B12" s="61"/>
      <c r="C12" s="61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6" t="s">
        <v>43</v>
      </c>
      <c r="Q12" s="76"/>
      <c r="R12" s="76"/>
    </row>
    <row r="13" spans="1:18" ht="19.5" customHeight="1">
      <c r="A13" s="60" t="s">
        <v>3</v>
      </c>
      <c r="B13" s="61"/>
      <c r="C13" s="61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620</v>
      </c>
      <c r="Q13" s="68"/>
      <c r="R13" s="68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77" t="s">
        <v>33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47" t="s">
        <v>47</v>
      </c>
      <c r="O16" s="10" t="s">
        <v>6</v>
      </c>
      <c r="P16" s="81" t="s">
        <v>5</v>
      </c>
      <c r="Q16" s="81"/>
      <c r="R16" s="81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49">
        <v>2994.301171807128</v>
      </c>
      <c r="O18" s="38">
        <f>+N18*$P$13+0</f>
        <v>1856466.7265204194</v>
      </c>
      <c r="P18" s="17"/>
      <c r="Q18" s="18"/>
      <c r="R18" s="19">
        <f>+O18/$O$41*100</f>
        <v>1.3789871621886933</v>
      </c>
      <c r="S18" s="9"/>
      <c r="T18" s="57"/>
      <c r="U18" s="57"/>
      <c r="V18" s="55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0">
        <v>2593.502495777537</v>
      </c>
      <c r="O19" s="38">
        <f aca="true" t="shared" si="0" ref="O19:O39">+N19*$P$13+0</f>
        <v>1607971.547382073</v>
      </c>
      <c r="P19" s="17"/>
      <c r="Q19" s="18"/>
      <c r="R19" s="19">
        <f aca="true" t="shared" si="1" ref="R19:R39">+O19/$O$41*100</f>
        <v>1.1944044508465783</v>
      </c>
      <c r="S19" s="9"/>
      <c r="T19" s="57"/>
      <c r="U19" s="57"/>
      <c r="V19" s="55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0">
        <v>39101.878928920014</v>
      </c>
      <c r="O20" s="38">
        <f t="shared" si="0"/>
        <v>24243164.93593041</v>
      </c>
      <c r="P20" s="17"/>
      <c r="Q20" s="18"/>
      <c r="R20" s="19">
        <f t="shared" si="1"/>
        <v>18.007870941016513</v>
      </c>
      <c r="S20" s="9"/>
      <c r="T20" s="57"/>
      <c r="U20" s="57"/>
      <c r="V20" s="55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0">
        <v>8678.99556599703</v>
      </c>
      <c r="O21" s="38">
        <f t="shared" si="0"/>
        <v>5380977.250918158</v>
      </c>
      <c r="P21" s="17"/>
      <c r="Q21" s="18"/>
      <c r="R21" s="19">
        <f t="shared" si="1"/>
        <v>3.997000561897187</v>
      </c>
      <c r="S21" s="9"/>
      <c r="T21" s="57"/>
      <c r="U21" s="57"/>
      <c r="V21" s="55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0">
        <v>1074.8962623108198</v>
      </c>
      <c r="O22" s="38">
        <f t="shared" si="0"/>
        <v>666435.6826327082</v>
      </c>
      <c r="P22" s="17"/>
      <c r="Q22" s="18"/>
      <c r="R22" s="19">
        <f t="shared" si="1"/>
        <v>0.4950297452933395</v>
      </c>
      <c r="S22" s="9"/>
      <c r="T22" s="57"/>
      <c r="U22" s="57"/>
      <c r="V22" s="55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0">
        <v>10033.322475864095</v>
      </c>
      <c r="O23" s="38">
        <f t="shared" si="0"/>
        <v>6220659.935035739</v>
      </c>
      <c r="P23" s="17"/>
      <c r="Q23" s="18"/>
      <c r="R23" s="19">
        <f t="shared" si="1"/>
        <v>4.620718523102214</v>
      </c>
      <c r="S23" s="9"/>
      <c r="T23" s="57"/>
      <c r="U23" s="57"/>
      <c r="V23" s="55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0">
        <v>7585.996368230931</v>
      </c>
      <c r="O24" s="38">
        <f t="shared" si="0"/>
        <v>4703317.748303177</v>
      </c>
      <c r="P24" s="17"/>
      <c r="Q24" s="18"/>
      <c r="R24" s="19">
        <f t="shared" si="1"/>
        <v>3.4936337408862115</v>
      </c>
      <c r="S24" s="9"/>
      <c r="T24" s="57"/>
      <c r="U24" s="57"/>
      <c r="V24" s="55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0">
        <v>4318.43110694899</v>
      </c>
      <c r="O25" s="38">
        <f t="shared" si="0"/>
        <v>2677427.2863083743</v>
      </c>
      <c r="P25" s="17"/>
      <c r="Q25" s="18"/>
      <c r="R25" s="19">
        <f t="shared" si="1"/>
        <v>1.9887982923524534</v>
      </c>
      <c r="S25" s="9"/>
      <c r="T25" s="57"/>
      <c r="U25" s="57"/>
      <c r="V25" s="55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0">
        <v>7441.448568192354</v>
      </c>
      <c r="O26" s="38">
        <f t="shared" si="0"/>
        <v>4613698.11227926</v>
      </c>
      <c r="P26" s="17"/>
      <c r="Q26" s="18"/>
      <c r="R26" s="19">
        <f t="shared" si="1"/>
        <v>3.4270640977078286</v>
      </c>
      <c r="S26" s="9"/>
      <c r="T26" s="57"/>
      <c r="U26" s="57"/>
      <c r="V26" s="55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0">
        <v>2705.8289200423246</v>
      </c>
      <c r="O27" s="38">
        <f t="shared" si="0"/>
        <v>1677613.9304262414</v>
      </c>
      <c r="P27" s="17"/>
      <c r="Q27" s="18"/>
      <c r="R27" s="19">
        <f t="shared" si="1"/>
        <v>1.2461349509359263</v>
      </c>
      <c r="S27" s="9"/>
      <c r="T27" s="57"/>
      <c r="U27" s="57"/>
      <c r="V27" s="55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0">
        <v>14938.686272180003</v>
      </c>
      <c r="O28" s="38">
        <f t="shared" si="0"/>
        <v>9261985.488751601</v>
      </c>
      <c r="P28" s="17"/>
      <c r="Q28" s="18"/>
      <c r="R28" s="19">
        <f t="shared" si="1"/>
        <v>6.879821169380891</v>
      </c>
      <c r="S28" s="9"/>
      <c r="T28" s="57"/>
      <c r="U28" s="57"/>
      <c r="V28" s="55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0">
        <v>777.0908655989107</v>
      </c>
      <c r="O29" s="38">
        <f t="shared" si="0"/>
        <v>481796.3366713246</v>
      </c>
      <c r="P29" s="17"/>
      <c r="Q29" s="18"/>
      <c r="R29" s="19">
        <f t="shared" si="1"/>
        <v>0.35787927333584263</v>
      </c>
      <c r="S29" s="9"/>
      <c r="T29" s="57"/>
      <c r="U29" s="57"/>
      <c r="V29" s="55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0">
        <v>63836.53884378113</v>
      </c>
      <c r="O30" s="38">
        <f t="shared" si="0"/>
        <v>39578654.0831443</v>
      </c>
      <c r="P30" s="17"/>
      <c r="Q30" s="18"/>
      <c r="R30" s="19">
        <f t="shared" si="1"/>
        <v>29.39910265973883</v>
      </c>
      <c r="S30" s="9"/>
      <c r="T30" s="57"/>
      <c r="U30" s="57"/>
      <c r="V30" s="55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0">
        <v>8810.7974764621</v>
      </c>
      <c r="O31" s="38">
        <f t="shared" si="0"/>
        <v>5462694.435406501</v>
      </c>
      <c r="P31" s="17"/>
      <c r="Q31" s="18"/>
      <c r="R31" s="19">
        <f t="shared" si="1"/>
        <v>4.057700248419896</v>
      </c>
      <c r="S31" s="9"/>
      <c r="T31" s="57"/>
      <c r="U31" s="57"/>
      <c r="V31" s="55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>
        <v>6605.232534043214</v>
      </c>
      <c r="O32" s="38">
        <f t="shared" si="0"/>
        <v>4095244.171106793</v>
      </c>
      <c r="P32" s="17"/>
      <c r="Q32" s="18"/>
      <c r="R32" s="19">
        <f t="shared" si="1"/>
        <v>3.041955483128466</v>
      </c>
      <c r="S32" s="9"/>
      <c r="T32" s="57"/>
      <c r="U32" s="57"/>
      <c r="V32" s="55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0">
        <v>17633.66442597952</v>
      </c>
      <c r="O33" s="38">
        <f t="shared" si="0"/>
        <v>10932871.944107303</v>
      </c>
      <c r="P33" s="17"/>
      <c r="Q33" s="18"/>
      <c r="R33" s="19">
        <f t="shared" si="1"/>
        <v>8.120958938507044</v>
      </c>
      <c r="S33" s="9"/>
      <c r="T33" s="57"/>
      <c r="U33" s="57"/>
      <c r="V33" s="55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>
        <v>12138.657044826938</v>
      </c>
      <c r="O34" s="38">
        <f t="shared" si="0"/>
        <v>7525967.367792701</v>
      </c>
      <c r="P34" s="17"/>
      <c r="Q34" s="18"/>
      <c r="R34" s="19">
        <f t="shared" si="1"/>
        <v>5.590303470016442</v>
      </c>
      <c r="S34" s="9"/>
      <c r="T34" s="57"/>
      <c r="U34" s="57"/>
      <c r="V34" s="55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0">
        <v>2470.6636045714254</v>
      </c>
      <c r="O35" s="38">
        <f t="shared" si="0"/>
        <v>1531811.4348342838</v>
      </c>
      <c r="P35" s="17"/>
      <c r="Q35" s="18"/>
      <c r="R35" s="19">
        <f t="shared" si="1"/>
        <v>1.1378325683700776</v>
      </c>
      <c r="S35" s="9"/>
      <c r="T35" s="57"/>
      <c r="U35" s="57"/>
      <c r="V35" s="55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1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7"/>
      <c r="U36" s="57"/>
      <c r="V36" s="55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0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7"/>
      <c r="U37" s="57"/>
      <c r="V37" s="55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0">
        <v>2273.418072653279</v>
      </c>
      <c r="O38" s="38">
        <f t="shared" si="0"/>
        <v>1409519.205045033</v>
      </c>
      <c r="P38" s="17"/>
      <c r="Q38" s="18"/>
      <c r="R38" s="19">
        <f t="shared" si="1"/>
        <v>1.0469936578171868</v>
      </c>
      <c r="S38" s="9"/>
      <c r="T38" s="57"/>
      <c r="U38" s="57"/>
      <c r="V38" s="55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2">
        <v>1124.3609274193548</v>
      </c>
      <c r="O39" s="38">
        <f t="shared" si="0"/>
        <v>697103.7749999999</v>
      </c>
      <c r="P39" s="17"/>
      <c r="Q39" s="18"/>
      <c r="R39" s="19">
        <f t="shared" si="1"/>
        <v>0.5178100650583902</v>
      </c>
      <c r="S39" s="9"/>
      <c r="T39" s="57"/>
      <c r="U39" s="57"/>
      <c r="V39" s="55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8"/>
      <c r="U40" s="58"/>
      <c r="V40" s="55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134625381.3975964</v>
      </c>
      <c r="P41" s="17"/>
      <c r="Q41" s="18"/>
      <c r="R41" s="19">
        <f>SUM(R18:R39)</f>
        <v>99.99999999999999</v>
      </c>
      <c r="T41" s="58"/>
      <c r="U41" s="58"/>
      <c r="V41" s="56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217137.71193160707</v>
      </c>
      <c r="P42" s="41"/>
      <c r="Q42" s="42"/>
      <c r="R42" s="42"/>
      <c r="S42" s="53"/>
      <c r="T42" s="58"/>
      <c r="U42" s="57"/>
      <c r="V42" s="59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8"/>
      <c r="U43" s="57"/>
      <c r="V43" s="56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195476053.78930998</v>
      </c>
      <c r="P44" s="41"/>
      <c r="Q44" s="42"/>
      <c r="R44" s="42"/>
      <c r="T44" s="58"/>
      <c r="U44" s="57"/>
      <c r="V44" s="56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8"/>
      <c r="U45" s="57"/>
      <c r="V45" s="56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315283.9577246935</v>
      </c>
      <c r="P46" s="41"/>
      <c r="Q46" s="42"/>
      <c r="R46" s="42"/>
      <c r="S46" s="53"/>
      <c r="T46" s="58"/>
      <c r="U46" s="57"/>
      <c r="V46" s="55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2023-05-15T14:45:23Z</dcterms:modified>
  <cp:category/>
  <cp:version/>
  <cp:contentType/>
  <cp:contentStatus/>
</cp:coreProperties>
</file>