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09" sheetId="1" r:id="rId1"/>
  </sheets>
  <definedNames>
    <definedName name="_xlnm.Print_Area" localSheetId="0">'Mod.09'!$A$1:$R$52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<sst xmlns="http://schemas.openxmlformats.org/spreadsheetml/2006/main" count="53" uniqueCount="52">
  <si>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</si>
  <si>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</si>
  <si>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</si>
  <si>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</si>
  <si>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</si>
  <si>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</si>
  <si>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</si>
  <si>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</si>
  <si>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</si>
  <si>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</si>
  <si>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</si>
  <si>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</si>
  <si>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</si>
  <si>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</si>
  <si>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</si>
  <si>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</si>
  <si>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</si>
  <si>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</si>
  <si>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</si>
  <si>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</si>
  <si>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</si>
  <si>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</si>
  <si>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</si>
  <si>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</si>
  <si>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</si>
  <si>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</si>
  <si>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</si>
  <si>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</si>
  <si>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</si>
  <si>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</si>
  <si>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</si>
  <si>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</si>
  <si>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</si>
  <si>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</si>
  <si>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</si>
  <si>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</si>
  <si>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</si>
  <si>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</si>
  <si>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</si>
  <si>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</si>
  <si>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</si>
  <si>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</si>
  <si>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</si>
  <si>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</si>
  <si>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</si>
  <si>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</si>
  <si>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</si>
  <si>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</si>
  <si>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</si>
  <si>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</si>
  <si>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</si>
  <si>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3ªA (+150m2)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</si>
</sst>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91" fontId="3" fillId="0" borderId="0" xfId="0" applyNumberFormat="1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57421875" style="0" customWidth="1"/>
    <col min="22" max="22" width="5.57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81">
        <v>45017</v>
      </c>
      <c r="Q5" s="81"/>
      <c r="R5" s="81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7" t="s">
        <v>0</v>
      </c>
      <c r="B9" s="78"/>
      <c r="C9" s="79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  <c r="P9" s="80" t="s">
        <v>35</v>
      </c>
      <c r="Q9" s="80"/>
      <c r="R9" s="80"/>
    </row>
    <row r="10" spans="1:18" ht="19.5" customHeight="1">
      <c r="A10" s="1" t="s">
        <v>34</v>
      </c>
      <c r="B10" s="14"/>
      <c r="C10" s="14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6"/>
      <c r="Q10" s="57" t="s">
        <v>27</v>
      </c>
      <c r="R10" s="46">
        <v>2023</v>
      </c>
    </row>
    <row r="11" spans="1:18" ht="19.5" customHeight="1">
      <c r="A11" s="75" t="s">
        <v>1</v>
      </c>
      <c r="B11" s="76"/>
      <c r="C11" s="7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5"/>
      <c r="Q11" s="15"/>
      <c r="R11" s="15"/>
    </row>
    <row r="12" spans="1:18" ht="19.5" customHeight="1">
      <c r="A12" s="64" t="s">
        <v>2</v>
      </c>
      <c r="B12" s="65"/>
      <c r="C12" s="65"/>
      <c r="D12" s="69" t="s">
        <v>51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0" t="s">
        <v>43</v>
      </c>
      <c r="Q12" s="80"/>
      <c r="R12" s="80"/>
    </row>
    <row r="13" spans="1:18" ht="19.5" customHeight="1">
      <c r="A13" s="64" t="s">
        <v>3</v>
      </c>
      <c r="B13" s="65"/>
      <c r="C13" s="6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72">
        <v>345</v>
      </c>
      <c r="Q13" s="72"/>
      <c r="R13" s="72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50" t="s">
        <v>47</v>
      </c>
      <c r="O16" s="13" t="s">
        <v>6</v>
      </c>
      <c r="P16" s="63" t="s">
        <v>5</v>
      </c>
      <c r="Q16" s="63"/>
      <c r="R16" s="6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6680.958266259344</v>
      </c>
      <c r="O18" s="41">
        <f>+N18*$P$13+0</f>
        <v>2304930.6018594736</v>
      </c>
      <c r="P18" s="20"/>
      <c r="Q18" s="21"/>
      <c r="R18" s="22">
        <f>+O18/$O$41*100</f>
        <v>2.836956910779746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4789.251192271014</v>
      </c>
      <c r="O19" s="41">
        <f aca="true" t="shared" si="0" ref="O19:O39">+N19*$P$13+0</f>
        <v>1652291.6613334997</v>
      </c>
      <c r="P19" s="20"/>
      <c r="Q19" s="21"/>
      <c r="R19" s="22">
        <f aca="true" t="shared" si="1" ref="R19:R39">+O19/$O$41*100</f>
        <v>2.0336752193156076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27507.918867670236</v>
      </c>
      <c r="O20" s="41">
        <f t="shared" si="0"/>
        <v>9490232.009346232</v>
      </c>
      <c r="P20" s="20"/>
      <c r="Q20" s="21"/>
      <c r="R20" s="22">
        <f t="shared" si="1"/>
        <v>11.680776532750206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27944.344405811997</v>
      </c>
      <c r="O21" s="41">
        <f t="shared" si="0"/>
        <v>9640798.82000514</v>
      </c>
      <c r="P21" s="20"/>
      <c r="Q21" s="21"/>
      <c r="R21" s="22">
        <f t="shared" si="1"/>
        <v>11.86609732014756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959.5617223983947</v>
      </c>
      <c r="O22" s="41">
        <f t="shared" si="0"/>
        <v>331048.7942274462</v>
      </c>
      <c r="P22" s="20"/>
      <c r="Q22" s="21"/>
      <c r="R22" s="22">
        <f t="shared" si="1"/>
        <v>0.40746179682424766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16084.975988850729</v>
      </c>
      <c r="O23" s="41">
        <f t="shared" si="0"/>
        <v>5549316.7161535015</v>
      </c>
      <c r="P23" s="20"/>
      <c r="Q23" s="21"/>
      <c r="R23" s="22">
        <f t="shared" si="1"/>
        <v>6.830215363229001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17667.085934198236</v>
      </c>
      <c r="O24" s="41">
        <f t="shared" si="0"/>
        <v>6095144.647298391</v>
      </c>
      <c r="P24" s="20"/>
      <c r="Q24" s="21"/>
      <c r="R24" s="22">
        <f t="shared" si="1"/>
        <v>7.502031824908532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4649.962988491137</v>
      </c>
      <c r="O25" s="41">
        <f t="shared" si="0"/>
        <v>1604237.2310294423</v>
      </c>
      <c r="P25" s="20"/>
      <c r="Q25" s="21"/>
      <c r="R25" s="22">
        <f t="shared" si="1"/>
        <v>1.9745288189707562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5246.506580514946</v>
      </c>
      <c r="O26" s="41">
        <f t="shared" si="0"/>
        <v>1810044.7702776564</v>
      </c>
      <c r="P26" s="20"/>
      <c r="Q26" s="21"/>
      <c r="R26" s="22">
        <f t="shared" si="1"/>
        <v>2.227841053312982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6676.031745302767</v>
      </c>
      <c r="O27" s="41">
        <f t="shared" si="0"/>
        <v>2303230.952129455</v>
      </c>
      <c r="P27" s="20"/>
      <c r="Q27" s="21"/>
      <c r="R27" s="22">
        <f t="shared" si="1"/>
        <v>2.8348649462565665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13602.726563231758</v>
      </c>
      <c r="O28" s="41">
        <f t="shared" si="0"/>
        <v>4692940.664314956</v>
      </c>
      <c r="P28" s="20"/>
      <c r="Q28" s="21"/>
      <c r="R28" s="22">
        <f t="shared" si="1"/>
        <v>5.776169763535168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1935.9593099585993</v>
      </c>
      <c r="O29" s="41">
        <f t="shared" si="0"/>
        <v>667905.9619357168</v>
      </c>
      <c r="P29" s="20"/>
      <c r="Q29" s="21"/>
      <c r="R29" s="22">
        <f t="shared" si="1"/>
        <v>0.8220726615091594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25774.564171515405</v>
      </c>
      <c r="O30" s="41">
        <f t="shared" si="0"/>
        <v>8892224.639172815</v>
      </c>
      <c r="P30" s="20"/>
      <c r="Q30" s="21"/>
      <c r="R30" s="22">
        <f t="shared" si="1"/>
        <v>10.944736523501316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6579.667794361019</v>
      </c>
      <c r="O31" s="41">
        <f t="shared" si="0"/>
        <v>2269985.3890545517</v>
      </c>
      <c r="P31" s="20"/>
      <c r="Q31" s="21"/>
      <c r="R31" s="22">
        <f t="shared" si="1"/>
        <v>2.7939456101854403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9206.824565898703</v>
      </c>
      <c r="O32" s="41">
        <f t="shared" si="0"/>
        <v>3176354.475235053</v>
      </c>
      <c r="P32" s="20"/>
      <c r="Q32" s="21"/>
      <c r="R32" s="22">
        <f t="shared" si="1"/>
        <v>3.9095236847194452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12103.187930225777</v>
      </c>
      <c r="O33" s="41">
        <f t="shared" si="0"/>
        <v>4175599.835927893</v>
      </c>
      <c r="P33" s="20"/>
      <c r="Q33" s="21"/>
      <c r="R33" s="22">
        <f t="shared" si="1"/>
        <v>5.139415825200898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12819.267024853858</v>
      </c>
      <c r="O34" s="41">
        <f t="shared" si="0"/>
        <v>4422647.123574581</v>
      </c>
      <c r="P34" s="20"/>
      <c r="Q34" s="21"/>
      <c r="R34" s="22">
        <f t="shared" si="1"/>
        <v>5.443486806519491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7652.425284820487</v>
      </c>
      <c r="O35" s="41">
        <f t="shared" si="0"/>
        <v>2640086.723263068</v>
      </c>
      <c r="P35" s="20"/>
      <c r="Q35" s="21"/>
      <c r="R35" s="22">
        <f t="shared" si="1"/>
        <v>3.249474092008109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12390.34429394152</v>
      </c>
      <c r="O38" s="41">
        <f t="shared" si="0"/>
        <v>4274668.781409824</v>
      </c>
      <c r="P38" s="20"/>
      <c r="Q38" s="21"/>
      <c r="R38" s="22">
        <f t="shared" si="1"/>
        <v>5.2613519604155075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15225.782575274317</v>
      </c>
      <c r="O39" s="41">
        <f t="shared" si="0"/>
        <v>5252894.98846964</v>
      </c>
      <c r="P39" s="20"/>
      <c r="Q39" s="21"/>
      <c r="R39" s="22">
        <f t="shared" si="1"/>
        <v>6.465373285910235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81246584.78601836</v>
      </c>
      <c r="P41" s="20"/>
      <c r="Q41" s="21"/>
      <c r="R41" s="22">
        <f>SUM(R18:R39)</f>
        <v>99.99999999999999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235497.3472058503</v>
      </c>
      <c r="P42" s="44"/>
      <c r="Q42" s="45"/>
      <c r="R42" s="45"/>
      <c r="T42" s="12"/>
      <c r="U42" s="60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117970041.10929866</v>
      </c>
      <c r="P44" s="44"/>
      <c r="Q44" s="45"/>
      <c r="R44" s="45"/>
      <c r="T44" s="12"/>
      <c r="U44" s="60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341942.1481428947</v>
      </c>
      <c r="P46" s="44"/>
      <c r="Q46" s="45"/>
      <c r="R46" s="45"/>
      <c r="T46" s="12"/>
      <c r="U46" s="60"/>
      <c r="V46" s="62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A9:C9"/>
    <mergeCell ref="P9:R9"/>
    <mergeCell ref="P12:R12"/>
    <mergeCell ref="P5:R5"/>
    <mergeCell ref="D9:O9"/>
    <mergeCell ref="D10:O10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2023-05-15T14:59:35Z</dcterms:modified>
  <cp:category/>
  <cp:version/>
  <cp:contentType/>
  <cp:contentStatus/>
</cp:coreProperties>
</file>