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2-1" sheetId="1" r:id="rId1"/>
    <sheet name="Mod.2-2" sheetId="2" r:id="rId2"/>
  </sheets>
  <definedNames>
    <definedName name="_xlnm.Print_Area" localSheetId="0">'Mod.2-1'!$A$1:$R$52</definedName>
    <definedName name="_xlnm.Print_Area" localSheetId="1">'Mod.2-2'!$A$1:$R$52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<sst xmlns="http://schemas.openxmlformats.org/spreadsheetml/2006/main" count="106" uniqueCount="53">
  <si>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</si>
  <si>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</si>
  <si>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</si>
  <si>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</si>
  <si>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</si>
  <si>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</si>
  <si>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</si>
  <si>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</si>
  <si>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</si>
  <si>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</si>
  <si>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</si>
  <si>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</si>
  <si>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</si>
  <si>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</si>
  <si>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</si>
  <si>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</si>
  <si>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</si>
  <si>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</si>
  <si>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</si>
  <si>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</si>
  <si>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</si>
  <si>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</si>
  <si>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</si>
  <si>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</si>
  <si>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</si>
  <si>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</si>
  <si>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</si>
  <si>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</si>
  <si>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</si>
  <si>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</si>
  <si>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</si>
  <si>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</si>
  <si>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</si>
  <si>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</si>
  <si>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</si>
  <si>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</si>
  <si>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</si>
  <si>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</si>
  <si>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</si>
  <si>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</si>
  <si>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</si>
  <si>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</si>
  <si>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</si>
  <si>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</si>
  <si>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</si>
  <si>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</si>
  <si>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</si>
  <si>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</si>
  <si>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</si>
  <si>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</si>
  <si>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</si>
  <si>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Galpón - Depósito Urbano</t>
  </si>
  <si>
    <t>Galpón - Depósito Suburbano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</si>
</sst>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94" fontId="49" fillId="0" borderId="0" xfId="0" applyNumberFormat="1" applyFont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7109375" style="0" customWidth="1"/>
    <col min="21" max="21" width="8.57421875" style="0" customWidth="1"/>
    <col min="22" max="23" width="6.7109375" style="0" customWidth="1"/>
  </cols>
  <sheetData>
    <row r="5" spans="16:19" ht="33.75" customHeight="1">
      <c r="P5" s="76">
        <v>45047</v>
      </c>
      <c r="Q5" s="76"/>
      <c r="R5" s="76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0" t="s">
        <v>0</v>
      </c>
      <c r="B9" s="81"/>
      <c r="C9" s="82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75" t="s">
        <v>35</v>
      </c>
      <c r="Q9" s="75"/>
      <c r="R9" s="75"/>
    </row>
    <row r="10" spans="1:18" ht="19.5" customHeight="1">
      <c r="A10" s="1" t="s">
        <v>34</v>
      </c>
      <c r="B10" s="10"/>
      <c r="C10" s="10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5"/>
      <c r="Q10" s="57" t="s">
        <v>28</v>
      </c>
      <c r="R10" s="45">
        <v>2023</v>
      </c>
    </row>
    <row r="11" spans="1:18" ht="19.5" customHeight="1">
      <c r="A11" s="73" t="s">
        <v>1</v>
      </c>
      <c r="B11" s="74"/>
      <c r="C11" s="7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1"/>
      <c r="Q11" s="11"/>
      <c r="R11" s="11"/>
    </row>
    <row r="12" spans="1:18" ht="19.5" customHeight="1">
      <c r="A12" s="62" t="s">
        <v>2</v>
      </c>
      <c r="B12" s="63"/>
      <c r="C12" s="63"/>
      <c r="D12" s="67" t="s">
        <v>51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5" t="s">
        <v>43</v>
      </c>
      <c r="Q12" s="75"/>
      <c r="R12" s="75"/>
    </row>
    <row r="13" spans="1:18" ht="19.5" customHeight="1">
      <c r="A13" s="62" t="s">
        <v>3</v>
      </c>
      <c r="B13" s="63"/>
      <c r="C13" s="63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70">
        <v>250</v>
      </c>
      <c r="Q13" s="70"/>
      <c r="R13" s="70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1" t="s">
        <v>33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49" t="s">
        <v>47</v>
      </c>
      <c r="O16" s="9" t="s">
        <v>6</v>
      </c>
      <c r="P16" s="61" t="s">
        <v>5</v>
      </c>
      <c r="Q16" s="61"/>
      <c r="R16" s="61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2743.8303616868784</v>
      </c>
      <c r="O18" s="40">
        <f>+N18*$P$13+0</f>
        <v>685957.5904217196</v>
      </c>
      <c r="P18" s="16"/>
      <c r="Q18" s="17"/>
      <c r="R18" s="18">
        <f>+O18/$O$41*100</f>
        <v>2.050623251227118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2269.4040839044496</v>
      </c>
      <c r="O19" s="40">
        <f aca="true" t="shared" si="0" ref="O19:O39">+N19*$P$13+0</f>
        <v>567351.0209761125</v>
      </c>
      <c r="P19" s="16"/>
      <c r="Q19" s="17"/>
      <c r="R19" s="18">
        <f aca="true" t="shared" si="1" ref="R19:R39">+O19/$O$41*100</f>
        <v>1.6960570324847632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36338.54337184836</v>
      </c>
      <c r="O20" s="40">
        <f t="shared" si="0"/>
        <v>9084635.84296209</v>
      </c>
      <c r="P20" s="16"/>
      <c r="Q20" s="17"/>
      <c r="R20" s="18">
        <f t="shared" si="1"/>
        <v>27.157896856358587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20411.56612018474</v>
      </c>
      <c r="O21" s="40">
        <f t="shared" si="0"/>
        <v>5102891.530046185</v>
      </c>
      <c r="P21" s="16"/>
      <c r="Q21" s="17"/>
      <c r="R21" s="18">
        <f t="shared" si="1"/>
        <v>15.254744850289367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615.4356750586414</v>
      </c>
      <c r="O22" s="40">
        <f t="shared" si="0"/>
        <v>153858.91876466037</v>
      </c>
      <c r="P22" s="16"/>
      <c r="Q22" s="17"/>
      <c r="R22" s="18">
        <f t="shared" si="1"/>
        <v>0.4599507034152165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11368.821178583386</v>
      </c>
      <c r="O23" s="40">
        <f t="shared" si="0"/>
        <v>2842205.294645847</v>
      </c>
      <c r="P23" s="16"/>
      <c r="Q23" s="17"/>
      <c r="R23" s="18">
        <f t="shared" si="1"/>
        <v>8.496578131569944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11201.895237241342</v>
      </c>
      <c r="O24" s="40">
        <f t="shared" si="0"/>
        <v>2800473.8093103357</v>
      </c>
      <c r="P24" s="16"/>
      <c r="Q24" s="17"/>
      <c r="R24" s="18">
        <f t="shared" si="1"/>
        <v>8.371824713381756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5319.198133673201</v>
      </c>
      <c r="O25" s="40">
        <f t="shared" si="0"/>
        <v>1329799.5334183</v>
      </c>
      <c r="P25" s="16"/>
      <c r="Q25" s="17"/>
      <c r="R25" s="18">
        <f t="shared" si="1"/>
        <v>3.9753446580014637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1100.5368164789686</v>
      </c>
      <c r="O26" s="40">
        <f t="shared" si="0"/>
        <v>275134.20411974215</v>
      </c>
      <c r="P26" s="16"/>
      <c r="Q26" s="17"/>
      <c r="R26" s="18">
        <f t="shared" si="1"/>
        <v>0.822494865650439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1012.074326940096</v>
      </c>
      <c r="O27" s="40">
        <f t="shared" si="0"/>
        <v>253018.581735024</v>
      </c>
      <c r="P27" s="16"/>
      <c r="Q27" s="17"/>
      <c r="R27" s="18">
        <f t="shared" si="1"/>
        <v>0.7563817267177818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7439.362985537531</v>
      </c>
      <c r="O28" s="40">
        <f t="shared" si="0"/>
        <v>1859840.7463843827</v>
      </c>
      <c r="P28" s="16"/>
      <c r="Q28" s="17"/>
      <c r="R28" s="18">
        <f t="shared" si="1"/>
        <v>5.559866573924356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670.9447567069867</v>
      </c>
      <c r="O29" s="40">
        <f t="shared" si="0"/>
        <v>167736.18917674667</v>
      </c>
      <c r="P29" s="16"/>
      <c r="Q29" s="17"/>
      <c r="R29" s="18">
        <f t="shared" si="1"/>
        <v>0.5014358531794973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10588.054184621658</v>
      </c>
      <c r="O30" s="40">
        <f t="shared" si="0"/>
        <v>2647013.5461554145</v>
      </c>
      <c r="P30" s="16"/>
      <c r="Q30" s="17"/>
      <c r="R30" s="18">
        <f t="shared" si="1"/>
        <v>7.913065763617171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826.9611637732871</v>
      </c>
      <c r="O31" s="40">
        <f t="shared" si="0"/>
        <v>206740.29094332177</v>
      </c>
      <c r="P31" s="16"/>
      <c r="Q31" s="17"/>
      <c r="R31" s="18">
        <f t="shared" si="1"/>
        <v>0.618035944923646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7840.772411119007</v>
      </c>
      <c r="O32" s="40">
        <f t="shared" si="0"/>
        <v>1960193.1027797519</v>
      </c>
      <c r="P32" s="16"/>
      <c r="Q32" s="17"/>
      <c r="R32" s="18">
        <f t="shared" si="1"/>
        <v>5.859863072561042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5890.015631212157</v>
      </c>
      <c r="O33" s="40">
        <f t="shared" si="0"/>
        <v>1472503.9078030393</v>
      </c>
      <c r="P33" s="16"/>
      <c r="Q33" s="17"/>
      <c r="R33" s="18">
        <f t="shared" si="1"/>
        <v>4.401949614709149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5171.015203714877</v>
      </c>
      <c r="O34" s="40">
        <f t="shared" si="0"/>
        <v>1292753.8009287193</v>
      </c>
      <c r="P34" s="16"/>
      <c r="Q34" s="17"/>
      <c r="R34" s="18">
        <f t="shared" si="1"/>
        <v>3.8645989771275624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2996.2718811401373</v>
      </c>
      <c r="O39" s="40">
        <f t="shared" si="0"/>
        <v>749067.9702850344</v>
      </c>
      <c r="P39" s="16"/>
      <c r="Q39" s="17"/>
      <c r="R39" s="18">
        <f t="shared" si="1"/>
        <v>2.239287410861135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33451175.88085643</v>
      </c>
      <c r="P41" s="16"/>
      <c r="Q41" s="17"/>
      <c r="R41" s="18">
        <f>SUM(R18:R39)</f>
        <v>99.99999999999999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133804.7035234257</v>
      </c>
      <c r="P42" s="43"/>
      <c r="Q42" s="44"/>
      <c r="R42" s="44"/>
      <c r="S42" s="56"/>
      <c r="T42" s="58"/>
      <c r="U42" s="58"/>
      <c r="V42" s="60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48571107.37900354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194284.42951601415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1.8515625" style="0" customWidth="1"/>
    <col min="21" max="21" width="8.421875" style="0" customWidth="1"/>
    <col min="22" max="22" width="6.57421875" style="0" customWidth="1"/>
  </cols>
  <sheetData>
    <row r="5" spans="16:19" ht="33.75" customHeight="1">
      <c r="P5" s="76">
        <v>45047</v>
      </c>
      <c r="Q5" s="76"/>
      <c r="R5" s="76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0" t="s">
        <v>0</v>
      </c>
      <c r="B9" s="81"/>
      <c r="C9" s="82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75" t="s">
        <v>35</v>
      </c>
      <c r="Q9" s="75"/>
      <c r="R9" s="75"/>
    </row>
    <row r="10" spans="1:18" ht="19.5" customHeight="1">
      <c r="A10" s="1" t="s">
        <v>34</v>
      </c>
      <c r="B10" s="10"/>
      <c r="C10" s="10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5"/>
      <c r="Q10" s="57" t="s">
        <v>28</v>
      </c>
      <c r="R10" s="45">
        <v>2023</v>
      </c>
    </row>
    <row r="11" spans="1:18" ht="19.5" customHeight="1">
      <c r="A11" s="73" t="s">
        <v>1</v>
      </c>
      <c r="B11" s="74"/>
      <c r="C11" s="7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1"/>
      <c r="Q11" s="11"/>
      <c r="R11" s="11"/>
    </row>
    <row r="12" spans="1:18" ht="19.5" customHeight="1">
      <c r="A12" s="62" t="s">
        <v>2</v>
      </c>
      <c r="B12" s="63"/>
      <c r="C12" s="63"/>
      <c r="D12" s="67" t="s">
        <v>52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5" t="s">
        <v>43</v>
      </c>
      <c r="Q12" s="75"/>
      <c r="R12" s="75"/>
    </row>
    <row r="13" spans="1:18" ht="19.5" customHeight="1">
      <c r="A13" s="62" t="s">
        <v>3</v>
      </c>
      <c r="B13" s="63"/>
      <c r="C13" s="63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70">
        <v>450</v>
      </c>
      <c r="Q13" s="70"/>
      <c r="R13" s="70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1" t="s">
        <v>33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49" t="s">
        <v>47</v>
      </c>
      <c r="O16" s="9" t="s">
        <v>6</v>
      </c>
      <c r="P16" s="61" t="s">
        <v>5</v>
      </c>
      <c r="Q16" s="61"/>
      <c r="R16" s="61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4715.11281521703</v>
      </c>
      <c r="O18" s="40">
        <f>+N18*$P$13+0</f>
        <v>2121800.7668476636</v>
      </c>
      <c r="P18" s="16"/>
      <c r="Q18" s="17"/>
      <c r="R18" s="18">
        <f>+O18/$O$41*100</f>
        <v>3.4488675664138944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3524.544891968228</v>
      </c>
      <c r="O19" s="40">
        <f aca="true" t="shared" si="0" ref="O19:O39">+N19*$P$13+0</f>
        <v>1586045.2013857027</v>
      </c>
      <c r="P19" s="16"/>
      <c r="Q19" s="17"/>
      <c r="R19" s="18">
        <f aca="true" t="shared" si="1" ref="R19:R39">+O19/$O$41*100</f>
        <v>2.5780270887790993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28062.91510204555</v>
      </c>
      <c r="O20" s="40">
        <f t="shared" si="0"/>
        <v>12628311.795920497</v>
      </c>
      <c r="P20" s="16"/>
      <c r="Q20" s="17"/>
      <c r="R20" s="18">
        <f t="shared" si="1"/>
        <v>20.526609119959442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15947.730304780991</v>
      </c>
      <c r="O21" s="40">
        <f t="shared" si="0"/>
        <v>7176478.637151446</v>
      </c>
      <c r="P21" s="16"/>
      <c r="Q21" s="17"/>
      <c r="R21" s="18">
        <f t="shared" si="1"/>
        <v>11.664961573892581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497.3217576231446</v>
      </c>
      <c r="O22" s="40">
        <f t="shared" si="0"/>
        <v>223794.79093041507</v>
      </c>
      <c r="P22" s="16"/>
      <c r="Q22" s="17"/>
      <c r="R22" s="18">
        <f t="shared" si="1"/>
        <v>0.36376582006754526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11368.821178583388</v>
      </c>
      <c r="O23" s="40">
        <f t="shared" si="0"/>
        <v>5115969.530362525</v>
      </c>
      <c r="P23" s="16"/>
      <c r="Q23" s="17"/>
      <c r="R23" s="18">
        <f t="shared" si="1"/>
        <v>8.315720146638924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8482.60253041408</v>
      </c>
      <c r="O24" s="40">
        <f t="shared" si="0"/>
        <v>3817171.138686336</v>
      </c>
      <c r="P24" s="16"/>
      <c r="Q24" s="17"/>
      <c r="R24" s="18">
        <f t="shared" si="1"/>
        <v>6.204596558434405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5177.607440191778</v>
      </c>
      <c r="O25" s="40">
        <f t="shared" si="0"/>
        <v>2329923.3480863</v>
      </c>
      <c r="P25" s="16"/>
      <c r="Q25" s="17"/>
      <c r="R25" s="18">
        <f t="shared" si="1"/>
        <v>3.7871590928792567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611.4093424883159</v>
      </c>
      <c r="O26" s="40">
        <f t="shared" si="0"/>
        <v>275134.20411974215</v>
      </c>
      <c r="P26" s="16"/>
      <c r="Q26" s="17"/>
      <c r="R26" s="18">
        <f t="shared" si="1"/>
        <v>0.44721514282863195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562.26351496672</v>
      </c>
      <c r="O27" s="40">
        <f t="shared" si="0"/>
        <v>253018.581735024</v>
      </c>
      <c r="P27" s="16"/>
      <c r="Q27" s="17"/>
      <c r="R27" s="18">
        <f t="shared" si="1"/>
        <v>0.4112674450308643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7466.167057734215</v>
      </c>
      <c r="O28" s="40">
        <f t="shared" si="0"/>
        <v>3359775.1759803966</v>
      </c>
      <c r="P28" s="16"/>
      <c r="Q28" s="17"/>
      <c r="R28" s="18">
        <f t="shared" si="1"/>
        <v>5.461125198901981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450.31139102245925</v>
      </c>
      <c r="O29" s="40">
        <f t="shared" si="0"/>
        <v>202640.12596010667</v>
      </c>
      <c r="P29" s="16"/>
      <c r="Q29" s="17"/>
      <c r="R29" s="18">
        <f t="shared" si="1"/>
        <v>0.3293801043894215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10041.84067207983</v>
      </c>
      <c r="O30" s="40">
        <f t="shared" si="0"/>
        <v>4518828.302435923</v>
      </c>
      <c r="P30" s="16"/>
      <c r="Q30" s="17"/>
      <c r="R30" s="18">
        <f t="shared" si="1"/>
        <v>7.3451007342308765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604.5357021537322</v>
      </c>
      <c r="O31" s="40">
        <f t="shared" si="0"/>
        <v>272041.0659691795</v>
      </c>
      <c r="P31" s="16"/>
      <c r="Q31" s="17"/>
      <c r="R31" s="18">
        <f t="shared" si="1"/>
        <v>0.4421874210874611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6189.413242527089</v>
      </c>
      <c r="O32" s="40">
        <f t="shared" si="0"/>
        <v>2785235.95913719</v>
      </c>
      <c r="P32" s="16"/>
      <c r="Q32" s="17"/>
      <c r="R32" s="18">
        <f t="shared" si="1"/>
        <v>4.527244081709587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3869.7107583934912</v>
      </c>
      <c r="O33" s="40">
        <f t="shared" si="0"/>
        <v>1741369.841277071</v>
      </c>
      <c r="P33" s="16"/>
      <c r="Q33" s="17"/>
      <c r="R33" s="18">
        <f t="shared" si="1"/>
        <v>2.8304985371621316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3774.905332908805</v>
      </c>
      <c r="O34" s="40">
        <f t="shared" si="0"/>
        <v>1698707.3998089624</v>
      </c>
      <c r="P34" s="16"/>
      <c r="Q34" s="17"/>
      <c r="R34" s="18">
        <f t="shared" si="1"/>
        <v>2.761153142918547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25367.599129166665</v>
      </c>
      <c r="O39" s="40">
        <f t="shared" si="0"/>
        <v>11415419.608125</v>
      </c>
      <c r="P39" s="16"/>
      <c r="Q39" s="17"/>
      <c r="R39" s="18">
        <f t="shared" si="1"/>
        <v>18.555121224675347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61521665.47391948</v>
      </c>
      <c r="P41" s="16"/>
      <c r="Q41" s="17"/>
      <c r="R41" s="18">
        <f>SUM(R18:R39)</f>
        <v>100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136714.81216426552</v>
      </c>
      <c r="P42" s="43"/>
      <c r="Q42" s="44"/>
      <c r="R42" s="44"/>
      <c r="T42" s="58"/>
      <c r="U42" s="58"/>
      <c r="V42" s="60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89329458.26813109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198509.90726251353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B16:M16"/>
    <mergeCell ref="P16:R16"/>
    <mergeCell ref="A12:C12"/>
    <mergeCell ref="D12:O12"/>
    <mergeCell ref="P12:R12"/>
    <mergeCell ref="A13:C13"/>
    <mergeCell ref="D13:O13"/>
    <mergeCell ref="P13:R13"/>
    <mergeCell ref="D10:O10"/>
    <mergeCell ref="A11:C11"/>
    <mergeCell ref="D11:O11"/>
    <mergeCell ref="P5:R5"/>
    <mergeCell ref="A9:C9"/>
    <mergeCell ref="D9:O9"/>
    <mergeCell ref="P9:R9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2018-09-18T19:31:41Z</cp:lastPrinted>
  <dcterms:created xsi:type="dcterms:W3CDTF">2013-12-27T15:36:34Z</dcterms:created>
  <dcterms:modified xsi:type="dcterms:W3CDTF">2023-06-15T19:19:42Z</dcterms:modified>
  <cp:category/>
  <cp:version/>
  <cp:contentType/>
  <cp:contentStatus/>
</cp:coreProperties>
</file>