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<sst xmlns="http://schemas.openxmlformats.org/spreadsheetml/2006/main" count="53" uniqueCount="52">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</sst>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0.0000000"/>
    <numFmt numFmtId="195" formatCode="0.00000000"/>
    <numFmt numFmtId="196" formatCode="0.000000"/>
    <numFmt numFmtId="197" formatCode="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191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6">
        <v>45078</v>
      </c>
      <c r="Q5" s="66"/>
      <c r="R5" s="6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3" t="s">
        <v>0</v>
      </c>
      <c r="B9" s="74"/>
      <c r="C9" s="75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63" t="s">
        <v>35</v>
      </c>
      <c r="Q9" s="63"/>
      <c r="R9" s="63"/>
    </row>
    <row r="10" spans="1:18" ht="19.5" customHeight="1">
      <c r="A10" s="1" t="s">
        <v>34</v>
      </c>
      <c r="B10" s="14"/>
      <c r="C10" s="14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6"/>
      <c r="Q10" s="58" t="s">
        <v>29</v>
      </c>
      <c r="R10" s="46">
        <v>2023</v>
      </c>
    </row>
    <row r="11" spans="1:18" ht="19.5" customHeight="1">
      <c r="A11" s="83" t="s">
        <v>1</v>
      </c>
      <c r="B11" s="84"/>
      <c r="C11" s="84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63" t="s">
        <v>43</v>
      </c>
      <c r="Q12" s="63"/>
      <c r="R12" s="63"/>
    </row>
    <row r="13" spans="1:18" ht="19.5" customHeight="1">
      <c r="A13" s="64" t="s">
        <v>3</v>
      </c>
      <c r="B13" s="65"/>
      <c r="C13" s="6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80">
        <v>2000</v>
      </c>
      <c r="Q13" s="80"/>
      <c r="R13" s="8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50" t="s">
        <v>47</v>
      </c>
      <c r="O16" s="13" t="s">
        <v>6</v>
      </c>
      <c r="P16" s="76" t="s">
        <v>5</v>
      </c>
      <c r="Q16" s="76"/>
      <c r="R16" s="76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1687.0923705220225</v>
      </c>
      <c r="O18" s="41">
        <f>+N18*$P$13+0</f>
        <v>3374184.741044045</v>
      </c>
      <c r="P18" s="20"/>
      <c r="Q18" s="21"/>
      <c r="R18" s="22">
        <f>+O18/$O$41*100</f>
        <v>1.4635121392604111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1176.3295782055397</v>
      </c>
      <c r="O19" s="41">
        <f aca="true" t="shared" si="0" ref="O19:O39">+N19*$P$13+0</f>
        <v>2352659.1564110797</v>
      </c>
      <c r="P19" s="20"/>
      <c r="Q19" s="21"/>
      <c r="R19" s="22">
        <f aca="true" t="shared" si="1" ref="R19:R39">+O19/$O$41*100</f>
        <v>1.0204376758234024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61078.466612740194</v>
      </c>
      <c r="O20" s="41">
        <f t="shared" si="0"/>
        <v>122156933.2254804</v>
      </c>
      <c r="P20" s="20"/>
      <c r="Q20" s="21"/>
      <c r="R20" s="22">
        <f t="shared" si="1"/>
        <v>52.984103832736864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7489.147877524534</v>
      </c>
      <c r="O21" s="41">
        <f t="shared" si="0"/>
        <v>14978295.755049068</v>
      </c>
      <c r="P21" s="20"/>
      <c r="Q21" s="21"/>
      <c r="R21" s="22">
        <f t="shared" si="1"/>
        <v>6.49665603554481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165.70507887323942</v>
      </c>
      <c r="O22" s="41">
        <f t="shared" si="0"/>
        <v>331410.15774647886</v>
      </c>
      <c r="P22" s="20"/>
      <c r="Q22" s="21"/>
      <c r="R22" s="22">
        <f t="shared" si="1"/>
        <v>0.14374517880906046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8222.515542176412</v>
      </c>
      <c r="O23" s="41">
        <f t="shared" si="0"/>
        <v>16445031.084352825</v>
      </c>
      <c r="P23" s="20"/>
      <c r="Q23" s="21"/>
      <c r="R23" s="22">
        <f t="shared" si="1"/>
        <v>7.132834882958472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4032.9218200753508</v>
      </c>
      <c r="O24" s="41">
        <f t="shared" si="0"/>
        <v>8065843.640150702</v>
      </c>
      <c r="P24" s="20"/>
      <c r="Q24" s="21"/>
      <c r="R24" s="22">
        <f t="shared" si="1"/>
        <v>3.498462884128977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1958.3120676340297</v>
      </c>
      <c r="O25" s="41">
        <f t="shared" si="0"/>
        <v>3916624.1352680596</v>
      </c>
      <c r="P25" s="20"/>
      <c r="Q25" s="21"/>
      <c r="R25" s="22">
        <f t="shared" si="1"/>
        <v>1.6987887169187734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1503.1542849471996</v>
      </c>
      <c r="O26" s="41">
        <f t="shared" si="0"/>
        <v>3006308.569894399</v>
      </c>
      <c r="P26" s="20"/>
      <c r="Q26" s="21"/>
      <c r="R26" s="22">
        <f t="shared" si="1"/>
        <v>1.3039502647509682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155.12022750305</v>
      </c>
      <c r="O27" s="41">
        <f t="shared" si="0"/>
        <v>310240.4550061</v>
      </c>
      <c r="P27" s="20"/>
      <c r="Q27" s="21"/>
      <c r="R27" s="22">
        <f t="shared" si="1"/>
        <v>0.1345630742940918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8734.87080537968</v>
      </c>
      <c r="O28" s="41">
        <f t="shared" si="0"/>
        <v>17469741.61075936</v>
      </c>
      <c r="P28" s="20"/>
      <c r="Q28" s="21"/>
      <c r="R28" s="22">
        <f t="shared" si="1"/>
        <v>7.577290776668624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356.31237398011837</v>
      </c>
      <c r="O29" s="41">
        <f t="shared" si="0"/>
        <v>712624.7479602367</v>
      </c>
      <c r="P29" s="20"/>
      <c r="Q29" s="21"/>
      <c r="R29" s="22">
        <f t="shared" si="1"/>
        <v>0.3090924325188226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5118.262568912867</v>
      </c>
      <c r="O30" s="41">
        <f t="shared" si="0"/>
        <v>10236525.137825735</v>
      </c>
      <c r="P30" s="20"/>
      <c r="Q30" s="21"/>
      <c r="R30" s="22">
        <f t="shared" si="1"/>
        <v>4.439969934312722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134.0288142616465</v>
      </c>
      <c r="O31" s="41">
        <f t="shared" si="0"/>
        <v>268057.62852329295</v>
      </c>
      <c r="P31" s="20"/>
      <c r="Q31" s="21"/>
      <c r="R31" s="22">
        <f t="shared" si="1"/>
        <v>0.11626677952547712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5042.56937410193</v>
      </c>
      <c r="O32" s="41">
        <f t="shared" si="0"/>
        <v>10085138.74820386</v>
      </c>
      <c r="P32" s="20"/>
      <c r="Q32" s="21"/>
      <c r="R32" s="22">
        <f t="shared" si="1"/>
        <v>4.374307904538423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3207.3521049534897</v>
      </c>
      <c r="O33" s="41">
        <f t="shared" si="0"/>
        <v>6414704.209906979</v>
      </c>
      <c r="P33" s="20"/>
      <c r="Q33" s="21"/>
      <c r="R33" s="22">
        <f t="shared" si="1"/>
        <v>2.7823009708884174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3157.450150848087</v>
      </c>
      <c r="O34" s="41">
        <f t="shared" si="0"/>
        <v>6314900.301696174</v>
      </c>
      <c r="P34" s="20"/>
      <c r="Q34" s="21"/>
      <c r="R34" s="22">
        <f t="shared" si="1"/>
        <v>2.739012223406574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373.83063335127207</v>
      </c>
      <c r="O38" s="41">
        <f t="shared" si="0"/>
        <v>747661.2667025442</v>
      </c>
      <c r="P38" s="20"/>
      <c r="Q38" s="21"/>
      <c r="R38" s="22">
        <f t="shared" si="1"/>
        <v>0.32428910206481965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1683.5223024000002</v>
      </c>
      <c r="O39" s="41">
        <f t="shared" si="0"/>
        <v>3367044.6048000003</v>
      </c>
      <c r="P39" s="20"/>
      <c r="Q39" s="21"/>
      <c r="R39" s="22">
        <f t="shared" si="1"/>
        <v>1.4604151908503193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230553929.17678127</v>
      </c>
      <c r="P41" s="20"/>
      <c r="Q41" s="21"/>
      <c r="R41" s="22">
        <f>SUM(R18:R39)</f>
        <v>100.00000000000003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115276.96458839063</v>
      </c>
      <c r="P42" s="44"/>
      <c r="Q42" s="45"/>
      <c r="R42" s="45"/>
      <c r="T42" s="12"/>
      <c r="U42" s="61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334764305.16468644</v>
      </c>
      <c r="P44" s="44"/>
      <c r="Q44" s="45"/>
      <c r="R44" s="45"/>
      <c r="T44" s="12"/>
      <c r="U44" s="61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167382.15258234323</v>
      </c>
      <c r="P46" s="44"/>
      <c r="Q46" s="45"/>
      <c r="R46" s="45"/>
      <c r="T46" s="12"/>
      <c r="U46" s="61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2023-07-15T15:08:14Z</dcterms:modified>
  <cp:category/>
  <cp:version/>
  <cp:contentType/>
  <cp:contentStatus/>
</cp:coreProperties>
</file>