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12-1" sheetId="1" r:id="rId1"/>
    <sheet name="Mod.12-2" sheetId="2" r:id="rId2"/>
  </sheets>
  <definedNames>
    <definedName name="_xlnm.Print_Area" localSheetId="0">'Mod.12-1'!$A$1:$R$52</definedName>
    <definedName name="_xlnm.Print_Area" localSheetId="1">'Mod.12-2'!$A$1:$R$52</definedName>
  </definedNames>
  <calcPr fullCalcOnLoad="1"/>
</workbook>
</file>

<file path=xl/sharedStrings.xml><?xml version="1.0" encoding="utf-8"?>
<sst xmlns="http://schemas.openxmlformats.org/spreadsheetml/2006/main" count="106" uniqueCount="53">
  <si>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</si>
  <si>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</si>
  <si>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</si>
  <si>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</si>
  <si>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</si>
  <si>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</si>
  <si>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</si>
  <si>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</si>
  <si>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</si>
  <si>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</si>
  <si>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</si>
  <si>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</si>
  <si>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</si>
  <si>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</si>
  <si>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</si>
  <si>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</si>
  <si>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</si>
  <si>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</si>
  <si>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</si>
  <si>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</si>
  <si>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</si>
  <si>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</si>
  <si>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</si>
  <si>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</si>
  <si>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</si>
  <si>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</si>
  <si>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</si>
  <si>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</si>
  <si>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</si>
  <si>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</si>
  <si>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</si>
  <si>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</si>
  <si>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</si>
  <si>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</si>
  <si>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</si>
  <si>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</si>
  <si>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</si>
  <si>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</si>
  <si>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</si>
  <si>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</si>
  <si>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</si>
  <si>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</si>
  <si>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</si>
  <si>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</si>
  <si>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</si>
  <si>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</si>
  <si>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</si>
  <si>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</si>
  <si>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</si>
  <si>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</si>
  <si>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</si>
  <si>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Cocina - Reforma parcial</t>
  </si>
  <si>
    <t xml:space="preserve">Cocina - Reforma integral 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</si>
</sst>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193" fontId="50" fillId="0" borderId="0" xfId="0" applyNumberFormat="1" applyFont="1" applyAlignment="1">
      <alignment/>
    </xf>
    <xf numFmtId="193" fontId="51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194" fontId="50" fillId="0" borderId="0" xfId="0" applyNumberFormat="1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2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" fontId="2" fillId="34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140625" style="0" customWidth="1"/>
    <col min="21" max="21" width="8.57421875" style="0" customWidth="1"/>
    <col min="22" max="23" width="6.7109375" style="0" customWidth="1"/>
  </cols>
  <sheetData>
    <row r="5" spans="16:19" ht="33.75" customHeight="1">
      <c r="P5" s="78">
        <v>45108</v>
      </c>
      <c r="Q5" s="78"/>
      <c r="R5" s="78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82" t="s">
        <v>0</v>
      </c>
      <c r="B9" s="83"/>
      <c r="C9" s="84"/>
      <c r="D9" s="79"/>
      <c r="E9" s="80"/>
      <c r="F9" s="80"/>
      <c r="G9" s="80"/>
      <c r="H9" s="80"/>
      <c r="I9" s="80"/>
      <c r="J9" s="80"/>
      <c r="K9" s="80"/>
      <c r="L9" s="80"/>
      <c r="M9" s="80"/>
      <c r="N9" s="80"/>
      <c r="O9" s="81"/>
      <c r="P9" s="77" t="s">
        <v>35</v>
      </c>
      <c r="Q9" s="77"/>
      <c r="R9" s="77"/>
    </row>
    <row r="10" spans="1:18" ht="19.5" customHeight="1">
      <c r="A10" s="1" t="s">
        <v>34</v>
      </c>
      <c r="B10" s="10"/>
      <c r="C10" s="10"/>
      <c r="D10" s="66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  <c r="P10" s="5"/>
      <c r="Q10" s="57" t="s">
        <v>30</v>
      </c>
      <c r="R10" s="45">
        <v>2023</v>
      </c>
    </row>
    <row r="11" spans="1:18" ht="19.5" customHeight="1">
      <c r="A11" s="75" t="s">
        <v>1</v>
      </c>
      <c r="B11" s="76"/>
      <c r="C11" s="76"/>
      <c r="D11" s="6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1"/>
      <c r="Q11" s="11"/>
      <c r="R11" s="11"/>
    </row>
    <row r="12" spans="1:18" ht="19.5" customHeight="1">
      <c r="A12" s="64" t="s">
        <v>2</v>
      </c>
      <c r="B12" s="65"/>
      <c r="C12" s="65"/>
      <c r="D12" s="69" t="s">
        <v>52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77" t="s">
        <v>43</v>
      </c>
      <c r="Q12" s="77"/>
      <c r="R12" s="77"/>
    </row>
    <row r="13" spans="1:18" ht="19.5" customHeight="1">
      <c r="A13" s="64" t="s">
        <v>3</v>
      </c>
      <c r="B13" s="65"/>
      <c r="C13" s="65"/>
      <c r="D13" s="6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72">
        <v>10.5</v>
      </c>
      <c r="Q13" s="72"/>
      <c r="R13" s="72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3" t="s">
        <v>33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49" t="s">
        <v>47</v>
      </c>
      <c r="O16" s="9" t="s">
        <v>6</v>
      </c>
      <c r="P16" s="63" t="s">
        <v>5</v>
      </c>
      <c r="Q16" s="63"/>
      <c r="R16" s="63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7102.937543271556</v>
      </c>
      <c r="O18" s="40">
        <f>+N18*$P$13+0</f>
        <v>74580.84420435134</v>
      </c>
      <c r="P18" s="16"/>
      <c r="Q18" s="17"/>
      <c r="R18" s="18">
        <f>+O18/$O$41*100</f>
        <v>1.794648316529671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10192.405233333337</v>
      </c>
      <c r="O24" s="40">
        <f t="shared" si="0"/>
        <v>107020.25495000003</v>
      </c>
      <c r="P24" s="16"/>
      <c r="Q24" s="17"/>
      <c r="R24" s="18">
        <f t="shared" si="1"/>
        <v>2.575241973050608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1104.1989137142857</v>
      </c>
      <c r="O25" s="40">
        <f t="shared" si="0"/>
        <v>11594.088594</v>
      </c>
      <c r="P25" s="16"/>
      <c r="Q25" s="17"/>
      <c r="R25" s="18">
        <f t="shared" si="1"/>
        <v>0.27899002483675267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6023.338261265425</v>
      </c>
      <c r="O26" s="40">
        <f t="shared" si="0"/>
        <v>63245.05174328696</v>
      </c>
      <c r="P26" s="16"/>
      <c r="Q26" s="17"/>
      <c r="R26" s="18">
        <f t="shared" si="1"/>
        <v>1.5218737043110553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43638.69255324405</v>
      </c>
      <c r="O27" s="40">
        <f t="shared" si="0"/>
        <v>458206.2718090625</v>
      </c>
      <c r="P27" s="16"/>
      <c r="Q27" s="17"/>
      <c r="R27" s="18">
        <f t="shared" si="1"/>
        <v>11.025875653436135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18752.83672940536</v>
      </c>
      <c r="O28" s="40">
        <f t="shared" si="0"/>
        <v>196904.78565875627</v>
      </c>
      <c r="P28" s="16"/>
      <c r="Q28" s="17"/>
      <c r="R28" s="18">
        <f t="shared" si="1"/>
        <v>4.738144839590128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2087.1509669539687</v>
      </c>
      <c r="O29" s="40">
        <f t="shared" si="0"/>
        <v>21915.085153016673</v>
      </c>
      <c r="P29" s="16"/>
      <c r="Q29" s="17"/>
      <c r="R29" s="18">
        <f t="shared" si="1"/>
        <v>0.527345474512222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0</v>
      </c>
      <c r="O31" s="40">
        <f t="shared" si="0"/>
        <v>0</v>
      </c>
      <c r="P31" s="16"/>
      <c r="Q31" s="17"/>
      <c r="R31" s="18">
        <f t="shared" si="1"/>
        <v>0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7433.229246460134</v>
      </c>
      <c r="O32" s="40">
        <f t="shared" si="0"/>
        <v>78048.90708783141</v>
      </c>
      <c r="P32" s="16"/>
      <c r="Q32" s="17"/>
      <c r="R32" s="18">
        <f t="shared" si="1"/>
        <v>1.8781007537051329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36281.58205751291</v>
      </c>
      <c r="O33" s="40">
        <f t="shared" si="0"/>
        <v>380956.61160388554</v>
      </c>
      <c r="P33" s="16"/>
      <c r="Q33" s="17"/>
      <c r="R33" s="18">
        <f t="shared" si="1"/>
        <v>9.167007278872719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64110.15873055793</v>
      </c>
      <c r="O34" s="40">
        <f t="shared" si="0"/>
        <v>673156.6666708583</v>
      </c>
      <c r="P34" s="16"/>
      <c r="Q34" s="17"/>
      <c r="R34" s="18">
        <f t="shared" si="1"/>
        <v>16.198254276814644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94315.6889284949</v>
      </c>
      <c r="O35" s="40">
        <f t="shared" si="0"/>
        <v>990314.7337491964</v>
      </c>
      <c r="P35" s="16"/>
      <c r="Q35" s="17"/>
      <c r="R35" s="18">
        <f t="shared" si="1"/>
        <v>23.830069084332408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94593.69362825634</v>
      </c>
      <c r="O38" s="40">
        <f t="shared" si="0"/>
        <v>993233.7830966916</v>
      </c>
      <c r="P38" s="16"/>
      <c r="Q38" s="17"/>
      <c r="R38" s="18">
        <f t="shared" si="1"/>
        <v>23.900310539135404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10148.457763571429</v>
      </c>
      <c r="O39" s="40">
        <f t="shared" si="0"/>
        <v>106558.8065175</v>
      </c>
      <c r="P39" s="16"/>
      <c r="Q39" s="17"/>
      <c r="R39" s="18">
        <f t="shared" si="1"/>
        <v>2.564138080873116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4155735.8908384372</v>
      </c>
      <c r="P41" s="16"/>
      <c r="Q41" s="17"/>
      <c r="R41" s="18">
        <f>SUM(R18:R39)</f>
        <v>100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395784.37055604166</v>
      </c>
      <c r="P42" s="43"/>
      <c r="Q42" s="44"/>
      <c r="R42" s="44"/>
      <c r="S42" s="59"/>
      <c r="T42" s="56"/>
      <c r="U42" s="56"/>
      <c r="V42" s="62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6034128.513497411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574678.9060473725</v>
      </c>
      <c r="P46" s="43"/>
      <c r="Q46" s="44"/>
      <c r="R46" s="44"/>
      <c r="T46" s="56"/>
      <c r="U46" s="56"/>
      <c r="V46" s="61"/>
    </row>
    <row r="47" spans="2:22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V47" s="58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5:R5"/>
    <mergeCell ref="D9:O9"/>
    <mergeCell ref="D10:O10"/>
    <mergeCell ref="A9:C9"/>
    <mergeCell ref="P9:R9"/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P12:R12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8515625" style="0" customWidth="1"/>
    <col min="21" max="21" width="8.28125" style="0" customWidth="1"/>
    <col min="22" max="22" width="6.57421875" style="0" customWidth="1"/>
  </cols>
  <sheetData>
    <row r="5" spans="16:19" ht="33.75" customHeight="1">
      <c r="P5" s="78">
        <v>45108</v>
      </c>
      <c r="Q5" s="78"/>
      <c r="R5" s="78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82" t="s">
        <v>0</v>
      </c>
      <c r="B9" s="83"/>
      <c r="C9" s="84"/>
      <c r="D9" s="79"/>
      <c r="E9" s="80"/>
      <c r="F9" s="80"/>
      <c r="G9" s="80"/>
      <c r="H9" s="80"/>
      <c r="I9" s="80"/>
      <c r="J9" s="80"/>
      <c r="K9" s="80"/>
      <c r="L9" s="80"/>
      <c r="M9" s="80"/>
      <c r="N9" s="80"/>
      <c r="O9" s="81"/>
      <c r="P9" s="77" t="s">
        <v>35</v>
      </c>
      <c r="Q9" s="77"/>
      <c r="R9" s="77"/>
    </row>
    <row r="10" spans="1:18" ht="19.5" customHeight="1">
      <c r="A10" s="1" t="s">
        <v>34</v>
      </c>
      <c r="B10" s="10"/>
      <c r="C10" s="10"/>
      <c r="D10" s="66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  <c r="P10" s="5"/>
      <c r="Q10" s="57" t="s">
        <v>30</v>
      </c>
      <c r="R10" s="45">
        <v>2023</v>
      </c>
    </row>
    <row r="11" spans="1:18" ht="19.5" customHeight="1">
      <c r="A11" s="75" t="s">
        <v>1</v>
      </c>
      <c r="B11" s="76"/>
      <c r="C11" s="76"/>
      <c r="D11" s="6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1"/>
      <c r="Q11" s="11"/>
      <c r="R11" s="11"/>
    </row>
    <row r="12" spans="1:18" ht="19.5" customHeight="1">
      <c r="A12" s="64" t="s">
        <v>2</v>
      </c>
      <c r="B12" s="65"/>
      <c r="C12" s="65"/>
      <c r="D12" s="69" t="s">
        <v>51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77" t="s">
        <v>43</v>
      </c>
      <c r="Q12" s="77"/>
      <c r="R12" s="77"/>
    </row>
    <row r="13" spans="1:18" ht="19.5" customHeight="1">
      <c r="A13" s="64" t="s">
        <v>3</v>
      </c>
      <c r="B13" s="65"/>
      <c r="C13" s="65"/>
      <c r="D13" s="6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85">
        <v>7</v>
      </c>
      <c r="Q13" s="85"/>
      <c r="R13" s="85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3" t="s">
        <v>33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49" t="s">
        <v>47</v>
      </c>
      <c r="O16" s="9" t="s">
        <v>6</v>
      </c>
      <c r="P16" s="63" t="s">
        <v>5</v>
      </c>
      <c r="Q16" s="63"/>
      <c r="R16" s="63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4400.157184068532</v>
      </c>
      <c r="O18" s="40">
        <f>+N18*$P$13+0</f>
        <v>30801.100288479724</v>
      </c>
      <c r="P18" s="16"/>
      <c r="Q18" s="17"/>
      <c r="R18" s="18">
        <f>+O18/$O$41*100</f>
        <v>1.689888454872399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7085.589131000001</v>
      </c>
      <c r="O24" s="40">
        <f t="shared" si="0"/>
        <v>49599.123917000004</v>
      </c>
      <c r="P24" s="16"/>
      <c r="Q24" s="17"/>
      <c r="R24" s="18">
        <f t="shared" si="1"/>
        <v>2.7212335304292083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0</v>
      </c>
      <c r="O25" s="40">
        <f t="shared" si="0"/>
        <v>0</v>
      </c>
      <c r="P25" s="16"/>
      <c r="Q25" s="17"/>
      <c r="R25" s="18">
        <f t="shared" si="1"/>
        <v>0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4517.503695949069</v>
      </c>
      <c r="O26" s="40">
        <f t="shared" si="0"/>
        <v>31622.525871643484</v>
      </c>
      <c r="P26" s="16"/>
      <c r="Q26" s="17"/>
      <c r="R26" s="18">
        <f t="shared" si="1"/>
        <v>1.7349555984654623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27908.00237671875</v>
      </c>
      <c r="O27" s="40">
        <f t="shared" si="0"/>
        <v>195356.01663703125</v>
      </c>
      <c r="P27" s="16"/>
      <c r="Q27" s="17"/>
      <c r="R27" s="18">
        <f t="shared" si="1"/>
        <v>10.718119613027431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16139.736529406253</v>
      </c>
      <c r="O28" s="40">
        <f t="shared" si="0"/>
        <v>112978.15570584378</v>
      </c>
      <c r="P28" s="16"/>
      <c r="Q28" s="17"/>
      <c r="R28" s="18">
        <f t="shared" si="1"/>
        <v>6.198495482042569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1565.3632252154764</v>
      </c>
      <c r="O29" s="40">
        <f t="shared" si="0"/>
        <v>10957.542576508335</v>
      </c>
      <c r="P29" s="16"/>
      <c r="Q29" s="17"/>
      <c r="R29" s="18">
        <f t="shared" si="1"/>
        <v>0.6011806240811457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0</v>
      </c>
      <c r="O31" s="40">
        <f t="shared" si="0"/>
        <v>0</v>
      </c>
      <c r="P31" s="16"/>
      <c r="Q31" s="17"/>
      <c r="R31" s="18">
        <f t="shared" si="1"/>
        <v>0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5913.273694906731</v>
      </c>
      <c r="O32" s="40">
        <f t="shared" si="0"/>
        <v>41392.91586434712</v>
      </c>
      <c r="P32" s="16"/>
      <c r="Q32" s="17"/>
      <c r="R32" s="18">
        <f t="shared" si="1"/>
        <v>2.271003632257493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13978.710349011</v>
      </c>
      <c r="O33" s="40">
        <f t="shared" si="0"/>
        <v>97850.972443077</v>
      </c>
      <c r="P33" s="16"/>
      <c r="Q33" s="17"/>
      <c r="R33" s="18">
        <f t="shared" si="1"/>
        <v>5.368549405082137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>
        <v>54502.70060506061</v>
      </c>
      <c r="O34" s="40">
        <f t="shared" si="0"/>
        <v>381518.90423542424</v>
      </c>
      <c r="P34" s="16"/>
      <c r="Q34" s="17"/>
      <c r="R34" s="18">
        <f t="shared" si="1"/>
        <v>20.93186235376639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71657.54353284278</v>
      </c>
      <c r="O35" s="40">
        <f t="shared" si="0"/>
        <v>501602.8047298995</v>
      </c>
      <c r="P35" s="16"/>
      <c r="Q35" s="17"/>
      <c r="R35" s="18">
        <f t="shared" si="1"/>
        <v>27.520211314065037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44594.169853320855</v>
      </c>
      <c r="O38" s="40">
        <f t="shared" si="0"/>
        <v>312159.18897324597</v>
      </c>
      <c r="P38" s="16"/>
      <c r="Q38" s="17"/>
      <c r="R38" s="18">
        <f t="shared" si="1"/>
        <v>17.126472904785206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8118.766210857144</v>
      </c>
      <c r="O39" s="40">
        <f t="shared" si="0"/>
        <v>56831.363476000006</v>
      </c>
      <c r="P39" s="16"/>
      <c r="Q39" s="17"/>
      <c r="R39" s="18">
        <f t="shared" si="1"/>
        <v>3.1180270871255167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1822670.6147185005</v>
      </c>
      <c r="P41" s="16"/>
      <c r="Q41" s="17"/>
      <c r="R41" s="18">
        <f>SUM(R18:R39)</f>
        <v>99.99999999999999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260381.5163883572</v>
      </c>
      <c r="P42" s="43"/>
      <c r="Q42" s="44"/>
      <c r="R42" s="44"/>
      <c r="S42" s="59"/>
      <c r="T42" s="56"/>
      <c r="U42" s="56"/>
      <c r="V42" s="62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2646517.732571263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378073.9617958947</v>
      </c>
      <c r="P46" s="43"/>
      <c r="Q46" s="44"/>
      <c r="R46" s="44"/>
      <c r="T46" s="56"/>
      <c r="U46" s="56"/>
      <c r="V46" s="6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D10:O10"/>
    <mergeCell ref="A11:C11"/>
    <mergeCell ref="D11:O11"/>
    <mergeCell ref="P5:R5"/>
    <mergeCell ref="A9:C9"/>
    <mergeCell ref="D9:O9"/>
    <mergeCell ref="P9:R9"/>
    <mergeCell ref="B16:M16"/>
    <mergeCell ref="P16:R16"/>
    <mergeCell ref="A12:C12"/>
    <mergeCell ref="D12:O12"/>
    <mergeCell ref="P12:R12"/>
    <mergeCell ref="A13:C13"/>
    <mergeCell ref="D13:O13"/>
    <mergeCell ref="P13:R13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2018-09-18T19:31:41Z</cp:lastPrinted>
  <dcterms:created xsi:type="dcterms:W3CDTF">2013-12-27T15:36:34Z</dcterms:created>
  <dcterms:modified xsi:type="dcterms:W3CDTF">2023-08-16T16:24:31Z</dcterms:modified>
  <cp:category/>
  <cp:version/>
  <cp:contentType/>
  <cp:contentStatus/>
</cp:coreProperties>
</file>