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<sst xmlns="http://schemas.openxmlformats.org/spreadsheetml/2006/main" count="53" uniqueCount="52">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</sst>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9">
        <v>45108</v>
      </c>
      <c r="Q5" s="69"/>
      <c r="R5" s="69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3" t="s">
        <v>0</v>
      </c>
      <c r="B9" s="74"/>
      <c r="C9" s="7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6" t="s">
        <v>35</v>
      </c>
      <c r="Q9" s="76"/>
      <c r="R9" s="76"/>
    </row>
    <row r="10" spans="1:18" ht="19.5" customHeight="1">
      <c r="A10" s="1" t="s">
        <v>34</v>
      </c>
      <c r="B10" s="11"/>
      <c r="C10" s="1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4" t="s">
        <v>30</v>
      </c>
      <c r="R10" s="43">
        <v>2023</v>
      </c>
    </row>
    <row r="11" spans="1:18" ht="19.5" customHeight="1">
      <c r="A11" s="79" t="s">
        <v>1</v>
      </c>
      <c r="B11" s="80"/>
      <c r="C11" s="8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2"/>
      <c r="Q11" s="12"/>
      <c r="R11" s="12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43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620</v>
      </c>
      <c r="Q13" s="68"/>
      <c r="R13" s="68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7" t="s">
        <v>47</v>
      </c>
      <c r="O16" s="10" t="s">
        <v>6</v>
      </c>
      <c r="P16" s="81" t="s">
        <v>5</v>
      </c>
      <c r="Q16" s="81"/>
      <c r="R16" s="81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3698.2533912556455</v>
      </c>
      <c r="O18" s="38">
        <f>+N18*$P$13+0</f>
        <v>2292917.1025785003</v>
      </c>
      <c r="P18" s="17"/>
      <c r="Q18" s="18"/>
      <c r="R18" s="19">
        <f>+O18/$O$41*100</f>
        <v>1.3782821865437869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3202.9001805274224</v>
      </c>
      <c r="O19" s="38">
        <f aca="true" t="shared" si="0" ref="O19:O39">+N19*$P$13+0</f>
        <v>1985798.111927002</v>
      </c>
      <c r="P19" s="17"/>
      <c r="Q19" s="18"/>
      <c r="R19" s="19">
        <f aca="true" t="shared" si="1" ref="R19:R39">+O19/$O$41*100</f>
        <v>1.1936716598534631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47322.87352889927</v>
      </c>
      <c r="O20" s="38">
        <f t="shared" si="0"/>
        <v>29340181.587917548</v>
      </c>
      <c r="P20" s="17"/>
      <c r="Q20" s="18"/>
      <c r="R20" s="19">
        <f t="shared" si="1"/>
        <v>17.636507480846568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10389.75606551452</v>
      </c>
      <c r="O21" s="38">
        <f t="shared" si="0"/>
        <v>6441648.760619003</v>
      </c>
      <c r="P21" s="17"/>
      <c r="Q21" s="18"/>
      <c r="R21" s="19">
        <f t="shared" si="1"/>
        <v>3.872102366347575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1300.7422733311173</v>
      </c>
      <c r="O22" s="38">
        <f t="shared" si="0"/>
        <v>806460.2094652927</v>
      </c>
      <c r="P22" s="17"/>
      <c r="Q22" s="18"/>
      <c r="R22" s="19">
        <f t="shared" si="1"/>
        <v>0.48476664926630497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12359.425421805556</v>
      </c>
      <c r="O23" s="38">
        <f t="shared" si="0"/>
        <v>7662843.761519444</v>
      </c>
      <c r="P23" s="17"/>
      <c r="Q23" s="18"/>
      <c r="R23" s="19">
        <f t="shared" si="1"/>
        <v>4.6061678561747526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9394.237967532727</v>
      </c>
      <c r="O24" s="38">
        <f t="shared" si="0"/>
        <v>5824427.53987029</v>
      </c>
      <c r="P24" s="17"/>
      <c r="Q24" s="18"/>
      <c r="R24" s="19">
        <f t="shared" si="1"/>
        <v>3.5010880750946978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5385.222312691339</v>
      </c>
      <c r="O25" s="38">
        <f t="shared" si="0"/>
        <v>3338837.8338686298</v>
      </c>
      <c r="P25" s="17"/>
      <c r="Q25" s="18"/>
      <c r="R25" s="19">
        <f t="shared" si="1"/>
        <v>2.006989570187493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9295.919649790982</v>
      </c>
      <c r="O26" s="38">
        <f t="shared" si="0"/>
        <v>5763470.1828704085</v>
      </c>
      <c r="P26" s="17"/>
      <c r="Q26" s="18"/>
      <c r="R26" s="19">
        <f t="shared" si="1"/>
        <v>3.464446349496661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3229.2757602389415</v>
      </c>
      <c r="O27" s="38">
        <f t="shared" si="0"/>
        <v>2002150.9713481436</v>
      </c>
      <c r="P27" s="17"/>
      <c r="Q27" s="18"/>
      <c r="R27" s="19">
        <f t="shared" si="1"/>
        <v>1.2035014329463796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17981.910081725367</v>
      </c>
      <c r="O28" s="38">
        <f t="shared" si="0"/>
        <v>11148784.250669727</v>
      </c>
      <c r="P28" s="17"/>
      <c r="Q28" s="18"/>
      <c r="R28" s="19">
        <f t="shared" si="1"/>
        <v>6.701581455796189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937.8360751727498</v>
      </c>
      <c r="O29" s="38">
        <f t="shared" si="0"/>
        <v>581458.3666071049</v>
      </c>
      <c r="P29" s="17"/>
      <c r="Q29" s="18"/>
      <c r="R29" s="19">
        <f t="shared" si="1"/>
        <v>0.34951708808407833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79442.66322586992</v>
      </c>
      <c r="O30" s="38">
        <f t="shared" si="0"/>
        <v>49254451.20003936</v>
      </c>
      <c r="P30" s="17"/>
      <c r="Q30" s="18"/>
      <c r="R30" s="19">
        <f t="shared" si="1"/>
        <v>29.607059330955614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11350.963905488014</v>
      </c>
      <c r="O31" s="38">
        <f t="shared" si="0"/>
        <v>7037597.621402568</v>
      </c>
      <c r="P31" s="17"/>
      <c r="Q31" s="18"/>
      <c r="R31" s="19">
        <f t="shared" si="1"/>
        <v>4.230329751884261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8115.2229244795435</v>
      </c>
      <c r="O32" s="38">
        <f t="shared" si="0"/>
        <v>5031438.213177317</v>
      </c>
      <c r="P32" s="17"/>
      <c r="Q32" s="18"/>
      <c r="R32" s="19">
        <f t="shared" si="1"/>
        <v>3.0244188305453923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22389.989317077412</v>
      </c>
      <c r="O33" s="38">
        <f t="shared" si="0"/>
        <v>13881793.376587996</v>
      </c>
      <c r="P33" s="17"/>
      <c r="Q33" s="18"/>
      <c r="R33" s="19">
        <f t="shared" si="1"/>
        <v>8.344404822449409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15215.957801627383</v>
      </c>
      <c r="O34" s="38">
        <f t="shared" si="0"/>
        <v>9433893.837008977</v>
      </c>
      <c r="P34" s="17"/>
      <c r="Q34" s="18"/>
      <c r="R34" s="19">
        <f t="shared" si="1"/>
        <v>5.670753561335754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3175.6128060828887</v>
      </c>
      <c r="O35" s="38">
        <f t="shared" si="0"/>
        <v>1968879.939771391</v>
      </c>
      <c r="P35" s="17"/>
      <c r="Q35" s="18"/>
      <c r="R35" s="19">
        <f t="shared" si="1"/>
        <v>1.1835020748803573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2746.268524691313</v>
      </c>
      <c r="O38" s="38">
        <f t="shared" si="0"/>
        <v>1702686.485308614</v>
      </c>
      <c r="P38" s="17"/>
      <c r="Q38" s="18"/>
      <c r="R38" s="19">
        <f t="shared" si="1"/>
        <v>1.023492061414099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1388.3518612903226</v>
      </c>
      <c r="O39" s="38">
        <f t="shared" si="0"/>
        <v>860778.154</v>
      </c>
      <c r="P39" s="17"/>
      <c r="Q39" s="18"/>
      <c r="R39" s="19">
        <f t="shared" si="1"/>
        <v>0.5174173958971668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166360497.50655732</v>
      </c>
      <c r="P41" s="17"/>
      <c r="Q41" s="18"/>
      <c r="R41" s="19">
        <f>SUM(R18:R39)</f>
        <v>99.99999999999999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268323.38307509245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241555442.37952125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389605.5522250343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2023-08-16T15:49:49Z</dcterms:modified>
  <cp:category/>
  <cp:version/>
  <cp:contentType/>
  <cp:contentStatus/>
</cp:coreProperties>
</file>