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5" sheetId="1" r:id="rId1"/>
  </sheets>
  <definedNames>
    <definedName name="_xlnm.Print_Area" localSheetId="0">'Mod.5'!$A$1:$R$52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<sst xmlns="http://schemas.openxmlformats.org/spreadsheetml/2006/main" count="53" uniqueCount="52">
  <si>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</si>
  <si>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</si>
  <si>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</si>
  <si>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</si>
  <si>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</si>
  <si>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</si>
  <si>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</si>
  <si>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</si>
  <si>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</si>
  <si>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</si>
  <si>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</si>
  <si>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</si>
  <si>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</si>
  <si>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</si>
  <si>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</si>
  <si>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</si>
  <si>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</si>
  <si>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</si>
  <si>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</si>
  <si>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</si>
  <si>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</si>
  <si>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</si>
  <si>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</si>
  <si>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</si>
  <si>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</si>
  <si>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</si>
  <si>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</si>
  <si>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</si>
  <si>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</si>
  <si>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</si>
  <si>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</si>
  <si>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</si>
  <si>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</si>
  <si>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</si>
  <si>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</si>
  <si>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</si>
  <si>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</si>
  <si>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</si>
  <si>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</si>
  <si>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</si>
  <si>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</si>
  <si>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</si>
  <si>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</si>
  <si>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</si>
  <si>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</si>
  <si>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</si>
  <si>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</si>
  <si>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</si>
  <si>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</si>
  <si>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</si>
  <si>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</si>
  <si>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Locales y Oficinas con ascensor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</si>
</sst>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190" fontId="3" fillId="0" borderId="0" xfId="0" applyNumberFormat="1" applyFont="1" applyBorder="1" applyAlignment="1">
      <alignment/>
    </xf>
    <xf numFmtId="191" fontId="13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57421875" style="0" customWidth="1"/>
    <col min="21" max="21" width="7.8515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78">
        <v>45139</v>
      </c>
      <c r="Q5" s="78"/>
      <c r="R5" s="78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82" t="s">
        <v>0</v>
      </c>
      <c r="B9" s="83"/>
      <c r="C9" s="84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77" t="s">
        <v>35</v>
      </c>
      <c r="Q9" s="77"/>
      <c r="R9" s="77"/>
    </row>
    <row r="10" spans="1:18" ht="19.5" customHeight="1">
      <c r="A10" s="1" t="s">
        <v>34</v>
      </c>
      <c r="B10" s="14"/>
      <c r="C10" s="14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6"/>
      <c r="Q10" s="58" t="s">
        <v>31</v>
      </c>
      <c r="R10" s="46">
        <v>2023</v>
      </c>
    </row>
    <row r="11" spans="1:18" ht="19.5" customHeight="1">
      <c r="A11" s="73" t="s">
        <v>1</v>
      </c>
      <c r="B11" s="74"/>
      <c r="C11" s="7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5"/>
      <c r="Q11" s="15"/>
      <c r="R11" s="15"/>
    </row>
    <row r="12" spans="1:18" ht="19.5" customHeight="1">
      <c r="A12" s="75" t="s">
        <v>2</v>
      </c>
      <c r="B12" s="76"/>
      <c r="C12" s="76"/>
      <c r="D12" s="67" t="s">
        <v>51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7" t="s">
        <v>43</v>
      </c>
      <c r="Q12" s="77"/>
      <c r="R12" s="77"/>
    </row>
    <row r="13" spans="1:18" ht="19.5" customHeight="1">
      <c r="A13" s="75" t="s">
        <v>3</v>
      </c>
      <c r="B13" s="76"/>
      <c r="C13" s="76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70">
        <v>5335</v>
      </c>
      <c r="Q13" s="70"/>
      <c r="R13" s="70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1" t="s">
        <v>33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50" t="s">
        <v>47</v>
      </c>
      <c r="O16" s="13" t="s">
        <v>6</v>
      </c>
      <c r="P16" s="63" t="s">
        <v>5</v>
      </c>
      <c r="Q16" s="63"/>
      <c r="R16" s="63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2532.9924946084607</v>
      </c>
      <c r="O18" s="41">
        <f>+N18*$P$13+0</f>
        <v>13513514.958736138</v>
      </c>
      <c r="P18" s="20"/>
      <c r="Q18" s="21"/>
      <c r="R18" s="22">
        <f>+O18/$O$41*100</f>
        <v>0.856592018160311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4332.175241000986</v>
      </c>
      <c r="O19" s="41">
        <f aca="true" t="shared" si="0" ref="O19:O39">+N19*$P$13+0</f>
        <v>23112154.91074026</v>
      </c>
      <c r="P19" s="20"/>
      <c r="Q19" s="21"/>
      <c r="R19" s="22">
        <f aca="true" t="shared" si="1" ref="R19:R39">+O19/$O$41*100</f>
        <v>1.4650287123281753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62365.91489966</v>
      </c>
      <c r="O20" s="41">
        <f t="shared" si="0"/>
        <v>332722155.9896861</v>
      </c>
      <c r="P20" s="20"/>
      <c r="Q20" s="21"/>
      <c r="R20" s="22">
        <f t="shared" si="1"/>
        <v>21.09052633279584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11479.960349004048</v>
      </c>
      <c r="O21" s="41">
        <f t="shared" si="0"/>
        <v>61245588.46193659</v>
      </c>
      <c r="P21" s="20"/>
      <c r="Q21" s="21"/>
      <c r="R21" s="22">
        <f t="shared" si="1"/>
        <v>3.8822232693878425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987.7407131837873</v>
      </c>
      <c r="O22" s="41">
        <f t="shared" si="0"/>
        <v>5269596.704835505</v>
      </c>
      <c r="P22" s="20"/>
      <c r="Q22" s="21"/>
      <c r="R22" s="22">
        <f t="shared" si="1"/>
        <v>0.33402815552202825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2328.134738828585</v>
      </c>
      <c r="O23" s="41">
        <f t="shared" si="0"/>
        <v>12420598.831650501</v>
      </c>
      <c r="P23" s="20"/>
      <c r="Q23" s="21"/>
      <c r="R23" s="22">
        <f t="shared" si="1"/>
        <v>0.7873144664767634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9893.391102409649</v>
      </c>
      <c r="O24" s="41">
        <f t="shared" si="0"/>
        <v>52781241.53135548</v>
      </c>
      <c r="P24" s="20"/>
      <c r="Q24" s="21"/>
      <c r="R24" s="22">
        <f t="shared" si="1"/>
        <v>3.3456869173125257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4202.5200497003025</v>
      </c>
      <c r="O25" s="41">
        <f t="shared" si="0"/>
        <v>22420444.465151113</v>
      </c>
      <c r="P25" s="20"/>
      <c r="Q25" s="21"/>
      <c r="R25" s="22">
        <f t="shared" si="1"/>
        <v>1.4211827071711878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9114.070258955231</v>
      </c>
      <c r="O26" s="41">
        <f t="shared" si="0"/>
        <v>48623564.83152616</v>
      </c>
      <c r="P26" s="20"/>
      <c r="Q26" s="21"/>
      <c r="R26" s="22">
        <f t="shared" si="1"/>
        <v>3.082140927535638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3257.9592958613225</v>
      </c>
      <c r="O27" s="41">
        <f t="shared" si="0"/>
        <v>17381212.843420155</v>
      </c>
      <c r="P27" s="20"/>
      <c r="Q27" s="21"/>
      <c r="R27" s="22">
        <f t="shared" si="1"/>
        <v>1.1017568880548052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13707.56571418881</v>
      </c>
      <c r="O28" s="41">
        <f t="shared" si="0"/>
        <v>73129863.0851973</v>
      </c>
      <c r="P28" s="20"/>
      <c r="Q28" s="21"/>
      <c r="R28" s="22">
        <f t="shared" si="1"/>
        <v>4.635541322832492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1725.244255116812</v>
      </c>
      <c r="O29" s="41">
        <f t="shared" si="0"/>
        <v>9204178.101048192</v>
      </c>
      <c r="P29" s="20"/>
      <c r="Q29" s="21"/>
      <c r="R29" s="22">
        <f t="shared" si="1"/>
        <v>0.5834326242401399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41419.77368022309</v>
      </c>
      <c r="O30" s="41">
        <f t="shared" si="0"/>
        <v>220974492.58399016</v>
      </c>
      <c r="P30" s="20"/>
      <c r="Q30" s="21"/>
      <c r="R30" s="22">
        <f t="shared" si="1"/>
        <v>14.007087507762217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38825.65130447504</v>
      </c>
      <c r="O31" s="41">
        <f t="shared" si="0"/>
        <v>207134849.70937434</v>
      </c>
      <c r="P31" s="20"/>
      <c r="Q31" s="21"/>
      <c r="R31" s="22">
        <f t="shared" si="1"/>
        <v>13.129822957659268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6597.263605421294</v>
      </c>
      <c r="O32" s="41">
        <f t="shared" si="0"/>
        <v>35196401.334922604</v>
      </c>
      <c r="P32" s="20"/>
      <c r="Q32" s="21"/>
      <c r="R32" s="22">
        <f t="shared" si="1"/>
        <v>2.2310225388081655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40874.63163616948</v>
      </c>
      <c r="O33" s="41">
        <f t="shared" si="0"/>
        <v>218066159.77896416</v>
      </c>
      <c r="P33" s="20"/>
      <c r="Q33" s="21"/>
      <c r="R33" s="22">
        <f t="shared" si="1"/>
        <v>13.82273468212461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23656.554939249534</v>
      </c>
      <c r="O34" s="41">
        <f t="shared" si="0"/>
        <v>126207720.60089627</v>
      </c>
      <c r="P34" s="20"/>
      <c r="Q34" s="21"/>
      <c r="R34" s="22">
        <f t="shared" si="1"/>
        <v>8.000030075598135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3969.018712350286</v>
      </c>
      <c r="O35" s="41">
        <f t="shared" si="0"/>
        <v>21174714.830388777</v>
      </c>
      <c r="P35" s="20"/>
      <c r="Q35" s="21"/>
      <c r="R35" s="22">
        <f t="shared" si="1"/>
        <v>1.342218643033801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2611.7360427842586</v>
      </c>
      <c r="O36" s="41">
        <f>+N36*$P$13+0</f>
        <v>13933611.78825402</v>
      </c>
      <c r="P36" s="20"/>
      <c r="Q36" s="21"/>
      <c r="R36" s="22">
        <f t="shared" si="1"/>
        <v>0.8832210330478726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9918.929578065947</v>
      </c>
      <c r="O38" s="41">
        <f t="shared" si="0"/>
        <v>52917489.29898182</v>
      </c>
      <c r="P38" s="20"/>
      <c r="Q38" s="21"/>
      <c r="R38" s="22">
        <f t="shared" si="1"/>
        <v>3.3543233639067136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1904.596438167212</v>
      </c>
      <c r="O39" s="41">
        <f t="shared" si="0"/>
        <v>10161021.997622076</v>
      </c>
      <c r="P39" s="20"/>
      <c r="Q39" s="21"/>
      <c r="R39" s="22">
        <f t="shared" si="1"/>
        <v>0.6440848562414618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1577590576.6386778</v>
      </c>
      <c r="P41" s="20"/>
      <c r="Q41" s="21"/>
      <c r="R41" s="22">
        <f>SUM(R18:R39)</f>
        <v>100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295705.82504942414</v>
      </c>
      <c r="P42" s="44"/>
      <c r="Q42" s="45"/>
      <c r="R42" s="45"/>
      <c r="T42" s="12"/>
      <c r="U42" s="57"/>
      <c r="V42" s="62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57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2290661517.2793603</v>
      </c>
      <c r="P44" s="44"/>
      <c r="Q44" s="45"/>
      <c r="R44" s="45"/>
      <c r="T44" s="12"/>
      <c r="U44" s="57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57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429364.8579717639</v>
      </c>
      <c r="P46" s="44"/>
      <c r="Q46" s="45"/>
      <c r="R46" s="45"/>
      <c r="T46" s="12"/>
      <c r="U46" s="57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2023-09-14T12:21:07Z</dcterms:modified>
  <cp:category/>
  <cp:version/>
  <cp:contentType/>
  <cp:contentStatus/>
</cp:coreProperties>
</file>