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<sst xmlns="http://schemas.openxmlformats.org/spreadsheetml/2006/main" count="53" uniqueCount="52">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</sst>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6">
        <v>45108</v>
      </c>
      <c r="Q5" s="66"/>
      <c r="R5" s="6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"/>
      <c r="Q10" s="58" t="s">
        <v>30</v>
      </c>
      <c r="R10" s="46">
        <v>2023</v>
      </c>
    </row>
    <row r="11" spans="1:18" ht="19.5" customHeight="1">
      <c r="A11" s="83" t="s">
        <v>1</v>
      </c>
      <c r="B11" s="84"/>
      <c r="C11" s="84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3" t="s">
        <v>43</v>
      </c>
      <c r="Q12" s="63"/>
      <c r="R12" s="63"/>
    </row>
    <row r="13" spans="1:18" ht="19.5" customHeight="1">
      <c r="A13" s="64" t="s">
        <v>3</v>
      </c>
      <c r="B13" s="65"/>
      <c r="C13" s="6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>
        <v>5335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6" t="s">
        <v>5</v>
      </c>
      <c r="Q16" s="76"/>
      <c r="R16" s="76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2309.825686357411</v>
      </c>
      <c r="O18" s="41">
        <f>+N18*$P$13+0</f>
        <v>12322920.036716789</v>
      </c>
      <c r="P18" s="20"/>
      <c r="Q18" s="21"/>
      <c r="R18" s="22">
        <f>+O18/$O$41*100</f>
        <v>0.8874051157214793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3921.355556083299</v>
      </c>
      <c r="O19" s="41">
        <f aca="true" t="shared" si="0" ref="O19:O39">+N19*$P$13+0</f>
        <v>20920431.8917044</v>
      </c>
      <c r="P19" s="20"/>
      <c r="Q19" s="21"/>
      <c r="R19" s="22">
        <f aca="true" t="shared" si="1" ref="R19:R39">+O19/$O$41*100</f>
        <v>1.5065340218459728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54643.50268876091</v>
      </c>
      <c r="O20" s="41">
        <f t="shared" si="0"/>
        <v>291523086.84453946</v>
      </c>
      <c r="P20" s="20"/>
      <c r="Q20" s="21"/>
      <c r="R20" s="22">
        <f t="shared" si="1"/>
        <v>20.993326082288437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10365.416177054574</v>
      </c>
      <c r="O21" s="41">
        <f t="shared" si="0"/>
        <v>55299495.30458616</v>
      </c>
      <c r="P21" s="20"/>
      <c r="Q21" s="21"/>
      <c r="R21" s="22">
        <f t="shared" si="1"/>
        <v>3.982258659789232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871.9968692074472</v>
      </c>
      <c r="O22" s="41">
        <f t="shared" si="0"/>
        <v>4652103.29722173</v>
      </c>
      <c r="P22" s="20"/>
      <c r="Q22" s="21"/>
      <c r="R22" s="22">
        <f t="shared" si="1"/>
        <v>0.335009904512797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2115.665052071304</v>
      </c>
      <c r="O23" s="41">
        <f t="shared" si="0"/>
        <v>11287073.052800408</v>
      </c>
      <c r="P23" s="20"/>
      <c r="Q23" s="21"/>
      <c r="R23" s="22">
        <f t="shared" si="1"/>
        <v>0.8128111144707035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8982.925695829525</v>
      </c>
      <c r="O24" s="41">
        <f t="shared" si="0"/>
        <v>47923908.587250516</v>
      </c>
      <c r="P24" s="20"/>
      <c r="Q24" s="21"/>
      <c r="R24" s="22">
        <f t="shared" si="1"/>
        <v>3.4511237205938574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3737.5024252446938</v>
      </c>
      <c r="O25" s="41">
        <f t="shared" si="0"/>
        <v>19939575.43868044</v>
      </c>
      <c r="P25" s="20"/>
      <c r="Q25" s="21"/>
      <c r="R25" s="22">
        <f t="shared" si="1"/>
        <v>1.4359000299342803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8088.104280091387</v>
      </c>
      <c r="O26" s="41">
        <f t="shared" si="0"/>
        <v>43150036.334287554</v>
      </c>
      <c r="P26" s="20"/>
      <c r="Q26" s="21"/>
      <c r="R26" s="22">
        <f t="shared" si="1"/>
        <v>3.107344920889103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2863.8825988300173</v>
      </c>
      <c r="O27" s="41">
        <f t="shared" si="0"/>
        <v>15278813.664758142</v>
      </c>
      <c r="P27" s="20"/>
      <c r="Q27" s="21"/>
      <c r="R27" s="22">
        <f t="shared" si="1"/>
        <v>1.1002666062802777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12193.001190456798</v>
      </c>
      <c r="O28" s="41">
        <f t="shared" si="0"/>
        <v>65049661.35108702</v>
      </c>
      <c r="P28" s="20"/>
      <c r="Q28" s="21"/>
      <c r="R28" s="22">
        <f t="shared" si="1"/>
        <v>4.684393154131369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1535.769751065017</v>
      </c>
      <c r="O29" s="41">
        <f t="shared" si="0"/>
        <v>8193331.621931866</v>
      </c>
      <c r="P29" s="20"/>
      <c r="Q29" s="21"/>
      <c r="R29" s="22">
        <f t="shared" si="1"/>
        <v>0.5900228496526113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35352.44524717354</v>
      </c>
      <c r="O30" s="41">
        <f t="shared" si="0"/>
        <v>188605295.39367086</v>
      </c>
      <c r="P30" s="20"/>
      <c r="Q30" s="21"/>
      <c r="R30" s="22">
        <f t="shared" si="1"/>
        <v>13.581951638557953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35192.79899609215</v>
      </c>
      <c r="O31" s="41">
        <f t="shared" si="0"/>
        <v>187753582.6441516</v>
      </c>
      <c r="P31" s="20"/>
      <c r="Q31" s="21"/>
      <c r="R31" s="22">
        <f t="shared" si="1"/>
        <v>13.520617616362193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5955.841882344178</v>
      </c>
      <c r="O32" s="41">
        <f t="shared" si="0"/>
        <v>31774416.44230619</v>
      </c>
      <c r="P32" s="20"/>
      <c r="Q32" s="21"/>
      <c r="R32" s="22">
        <f t="shared" si="1"/>
        <v>2.2881573211506208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35285.07561349863</v>
      </c>
      <c r="O33" s="41">
        <f t="shared" si="0"/>
        <v>188245878.3980152</v>
      </c>
      <c r="P33" s="20"/>
      <c r="Q33" s="21"/>
      <c r="R33" s="22">
        <f t="shared" si="1"/>
        <v>13.55606909775823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20618.110788041027</v>
      </c>
      <c r="O34" s="41">
        <f t="shared" si="0"/>
        <v>109997621.05419888</v>
      </c>
      <c r="P34" s="20"/>
      <c r="Q34" s="21"/>
      <c r="R34" s="22">
        <f t="shared" si="1"/>
        <v>7.92121115367521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3690.4966068817075</v>
      </c>
      <c r="O35" s="41">
        <f t="shared" si="0"/>
        <v>19688799.39771391</v>
      </c>
      <c r="P35" s="20"/>
      <c r="Q35" s="21"/>
      <c r="R35" s="22">
        <f t="shared" si="1"/>
        <v>1.4178410032595143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2168.56029241241</v>
      </c>
      <c r="O36" s="41">
        <f>+N36*$P$13+0</f>
        <v>11569269.160020208</v>
      </c>
      <c r="P36" s="20"/>
      <c r="Q36" s="21"/>
      <c r="R36" s="22">
        <f t="shared" si="1"/>
        <v>0.833132780799576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8656.028250671758</v>
      </c>
      <c r="O38" s="41">
        <f t="shared" si="0"/>
        <v>46179910.71733382</v>
      </c>
      <c r="P38" s="20"/>
      <c r="Q38" s="21"/>
      <c r="R38" s="22">
        <f t="shared" si="1"/>
        <v>3.3255339555900933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1741.571594592315</v>
      </c>
      <c r="O39" s="41">
        <f t="shared" si="0"/>
        <v>9291284.457150001</v>
      </c>
      <c r="P39" s="20"/>
      <c r="Q39" s="21"/>
      <c r="R39" s="22">
        <f t="shared" si="1"/>
        <v>0.6690892527364917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1388646495.090125</v>
      </c>
      <c r="P41" s="20"/>
      <c r="Q41" s="21"/>
      <c r="R41" s="22">
        <f>SUM(R18:R39)</f>
        <v>100.00000000000001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260289.8772427601</v>
      </c>
      <c r="P42" s="44"/>
      <c r="Q42" s="45"/>
      <c r="R42" s="45"/>
      <c r="T42" s="12"/>
      <c r="U42" s="57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2016314710.8708618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377940.90175648767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2023-08-16T15:52:12Z</dcterms:modified>
  <cp:category/>
  <cp:version/>
  <cp:contentType/>
  <cp:contentStatus/>
</cp:coreProperties>
</file>