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2-1" sheetId="1" r:id="rId1"/>
    <sheet name="Mod.2-2" sheetId="2" r:id="rId2"/>
  </sheets>
  <definedNames>
    <definedName name="_xlnm.Print_Area" localSheetId="0">'Mod.2-1'!$A$1:$R$52</definedName>
    <definedName name="_xlnm.Print_Area" localSheetId="1">'Mod.2-2'!$A$1:$R$52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<sst xmlns="http://schemas.openxmlformats.org/spreadsheetml/2006/main" count="106" uniqueCount="53">
  <si>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</si>
  <si>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</si>
  <si>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</si>
  <si>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</si>
  <si>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</si>
  <si>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</si>
  <si>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</si>
  <si>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</si>
  <si>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</si>
  <si>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</si>
  <si>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</si>
  <si>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</si>
  <si>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</si>
  <si>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</si>
  <si>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</si>
  <si>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</si>
  <si>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</si>
  <si>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</si>
  <si>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</si>
  <si>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</si>
  <si>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</si>
  <si>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</si>
  <si>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</si>
  <si>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</si>
  <si>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</si>
  <si>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</si>
  <si>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</si>
  <si>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</si>
  <si>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</si>
  <si>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</si>
  <si>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</si>
  <si>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</si>
  <si>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</si>
  <si>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</si>
  <si>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</si>
  <si>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</si>
  <si>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</si>
  <si>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</si>
  <si>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</si>
  <si>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</si>
  <si>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</si>
  <si>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</si>
  <si>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</si>
  <si>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</si>
  <si>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</si>
  <si>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</si>
  <si>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</si>
  <si>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</si>
  <si>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</si>
  <si>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</si>
  <si>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</si>
  <si>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Galpón - Depósito Urbano</t>
  </si>
  <si>
    <t>Galpón - Depósito Suburbano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</si>
</sst>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94" fontId="49" fillId="0" borderId="0" xfId="0" applyNumberFormat="1" applyFont="1" applyBorder="1" applyAlignment="1">
      <alignment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7109375" style="0" customWidth="1"/>
    <col min="21" max="21" width="8.57421875" style="0" customWidth="1"/>
    <col min="22" max="23" width="6.7109375" style="0" customWidth="1"/>
  </cols>
  <sheetData>
    <row r="5" spans="16:19" ht="33.75" customHeight="1">
      <c r="P5" s="61">
        <v>45170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32</v>
      </c>
      <c r="R10" s="45">
        <v>2023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250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3804.4349712957983</v>
      </c>
      <c r="O18" s="40">
        <f>+N18*$P$13+0</f>
        <v>951108.7428239495</v>
      </c>
      <c r="P18" s="16"/>
      <c r="Q18" s="17"/>
      <c r="R18" s="18">
        <f>+O18/$O$41*100</f>
        <v>1.985059859500216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3126.7803489798184</v>
      </c>
      <c r="O19" s="40">
        <f aca="true" t="shared" si="0" ref="O19:O39">+N19*$P$13+0</f>
        <v>781695.0872449547</v>
      </c>
      <c r="P19" s="16"/>
      <c r="Q19" s="17"/>
      <c r="R19" s="18">
        <f aca="true" t="shared" si="1" ref="R19:R39">+O19/$O$41*100</f>
        <v>1.6314764760244675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52694.51661555692</v>
      </c>
      <c r="O20" s="40">
        <f t="shared" si="0"/>
        <v>13173629.15388923</v>
      </c>
      <c r="P20" s="16"/>
      <c r="Q20" s="17"/>
      <c r="R20" s="18">
        <f t="shared" si="1"/>
        <v>27.49469252031443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27684.60139721501</v>
      </c>
      <c r="O21" s="40">
        <f t="shared" si="0"/>
        <v>6921150.349303752</v>
      </c>
      <c r="P21" s="16"/>
      <c r="Q21" s="17"/>
      <c r="R21" s="18">
        <f t="shared" si="1"/>
        <v>14.445138732692579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923.6947615847472</v>
      </c>
      <c r="O22" s="40">
        <f t="shared" si="0"/>
        <v>230923.6903961868</v>
      </c>
      <c r="P22" s="16"/>
      <c r="Q22" s="17"/>
      <c r="R22" s="18">
        <f t="shared" si="1"/>
        <v>0.4819610290323821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16725.813805981703</v>
      </c>
      <c r="O23" s="40">
        <f t="shared" si="0"/>
        <v>4181453.451495426</v>
      </c>
      <c r="P23" s="16"/>
      <c r="Q23" s="17"/>
      <c r="R23" s="18">
        <f t="shared" si="1"/>
        <v>8.727115026077113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15549.906125191756</v>
      </c>
      <c r="O24" s="40">
        <f t="shared" si="0"/>
        <v>3887476.531297939</v>
      </c>
      <c r="P24" s="16"/>
      <c r="Q24" s="17"/>
      <c r="R24" s="18">
        <f t="shared" si="1"/>
        <v>8.113555547934931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7667.773965997242</v>
      </c>
      <c r="O25" s="40">
        <f t="shared" si="0"/>
        <v>1916943.4914993106</v>
      </c>
      <c r="P25" s="16"/>
      <c r="Q25" s="17"/>
      <c r="R25" s="18">
        <f t="shared" si="1"/>
        <v>4.000854378235725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1561.2709864796573</v>
      </c>
      <c r="O26" s="40">
        <f t="shared" si="0"/>
        <v>390317.7466199143</v>
      </c>
      <c r="P26" s="16"/>
      <c r="Q26" s="17"/>
      <c r="R26" s="18">
        <f t="shared" si="1"/>
        <v>0.8146324982412493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1405.170397462737</v>
      </c>
      <c r="O27" s="40">
        <f t="shared" si="0"/>
        <v>351292.5993656842</v>
      </c>
      <c r="P27" s="16"/>
      <c r="Q27" s="17"/>
      <c r="R27" s="18">
        <f t="shared" si="1"/>
        <v>0.733183080485454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10378.67999014597</v>
      </c>
      <c r="O28" s="40">
        <f t="shared" si="0"/>
        <v>2594669.9975364925</v>
      </c>
      <c r="P28" s="16"/>
      <c r="Q28" s="17"/>
      <c r="R28" s="18">
        <f t="shared" si="1"/>
        <v>5.415337940713882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924.920553639269</v>
      </c>
      <c r="O29" s="40">
        <f t="shared" si="0"/>
        <v>231230.13840981724</v>
      </c>
      <c r="P29" s="16"/>
      <c r="Q29" s="17"/>
      <c r="R29" s="18">
        <f t="shared" si="1"/>
        <v>0.4826006169401488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16022.679949031335</v>
      </c>
      <c r="O30" s="40">
        <f t="shared" si="0"/>
        <v>4005669.9872578336</v>
      </c>
      <c r="P30" s="16"/>
      <c r="Q30" s="17"/>
      <c r="R30" s="18">
        <f t="shared" si="1"/>
        <v>8.360237209576455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1126.1947250906644</v>
      </c>
      <c r="O31" s="40">
        <f t="shared" si="0"/>
        <v>281548.6812726661</v>
      </c>
      <c r="P31" s="16"/>
      <c r="Q31" s="17"/>
      <c r="R31" s="18">
        <f t="shared" si="1"/>
        <v>0.5876204901977654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11029.706832574788</v>
      </c>
      <c r="O32" s="40">
        <f t="shared" si="0"/>
        <v>2757426.708143697</v>
      </c>
      <c r="P32" s="16"/>
      <c r="Q32" s="17"/>
      <c r="R32" s="18">
        <f t="shared" si="1"/>
        <v>5.755027608723228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9373.383962531765</v>
      </c>
      <c r="O33" s="40">
        <f t="shared" si="0"/>
        <v>2343345.9906329415</v>
      </c>
      <c r="P33" s="16"/>
      <c r="Q33" s="17"/>
      <c r="R33" s="18">
        <f t="shared" si="1"/>
        <v>4.890799393889337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7571.917673827842</v>
      </c>
      <c r="O34" s="40">
        <f t="shared" si="0"/>
        <v>1892979.4184569605</v>
      </c>
      <c r="P34" s="16"/>
      <c r="Q34" s="17"/>
      <c r="R34" s="18">
        <f t="shared" si="1"/>
        <v>3.9508389411730196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4081.9659611215534</v>
      </c>
      <c r="O39" s="40">
        <f t="shared" si="0"/>
        <v>1020491.4902803884</v>
      </c>
      <c r="P39" s="16"/>
      <c r="Q39" s="17"/>
      <c r="R39" s="18">
        <f t="shared" si="1"/>
        <v>2.1298686502476176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47913353.255927145</v>
      </c>
      <c r="P41" s="16"/>
      <c r="Q41" s="17"/>
      <c r="R41" s="18">
        <f>SUM(R18:R39)</f>
        <v>100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191653.4130237086</v>
      </c>
      <c r="P42" s="43"/>
      <c r="Q42" s="44"/>
      <c r="R42" s="44"/>
      <c r="S42" s="56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69570188.92760623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278280.7557104249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1.8515625" style="0" customWidth="1"/>
    <col min="21" max="21" width="8.421875" style="0" customWidth="1"/>
    <col min="22" max="22" width="6.57421875" style="0" customWidth="1"/>
  </cols>
  <sheetData>
    <row r="5" spans="16:19" ht="33.75" customHeight="1">
      <c r="P5" s="61">
        <v>45170</v>
      </c>
      <c r="Q5" s="61"/>
      <c r="R5" s="6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68" t="s">
        <v>0</v>
      </c>
      <c r="B9" s="69"/>
      <c r="C9" s="7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4"/>
      <c r="P9" s="71" t="s">
        <v>35</v>
      </c>
      <c r="Q9" s="71"/>
      <c r="R9" s="71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32</v>
      </c>
      <c r="R10" s="45">
        <v>2023</v>
      </c>
    </row>
    <row r="11" spans="1:18" ht="19.5" customHeight="1">
      <c r="A11" s="81" t="s">
        <v>1</v>
      </c>
      <c r="B11" s="82"/>
      <c r="C11" s="82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73" t="s">
        <v>2</v>
      </c>
      <c r="B12" s="74"/>
      <c r="C12" s="74"/>
      <c r="D12" s="75" t="s">
        <v>52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1" t="s">
        <v>43</v>
      </c>
      <c r="Q12" s="71"/>
      <c r="R12" s="71"/>
    </row>
    <row r="13" spans="1:18" ht="19.5" customHeight="1">
      <c r="A13" s="73" t="s">
        <v>3</v>
      </c>
      <c r="B13" s="74"/>
      <c r="C13" s="7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8">
        <v>450</v>
      </c>
      <c r="Q13" s="78"/>
      <c r="R13" s="78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49" t="s">
        <v>47</v>
      </c>
      <c r="O16" s="9" t="s">
        <v>6</v>
      </c>
      <c r="P16" s="72" t="s">
        <v>5</v>
      </c>
      <c r="Q16" s="72"/>
      <c r="R16" s="7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6534.114087718133</v>
      </c>
      <c r="O18" s="40">
        <f>+N18*$P$13+0</f>
        <v>2940351.33947316</v>
      </c>
      <c r="P18" s="16"/>
      <c r="Q18" s="17"/>
      <c r="R18" s="18">
        <f>+O18/$O$41*100</f>
        <v>3.324521986007082</v>
      </c>
      <c r="S18" s="56"/>
      <c r="T18" s="58"/>
      <c r="U18" s="58"/>
      <c r="V18" s="59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4913.539066176483</v>
      </c>
      <c r="O19" s="40">
        <f aca="true" t="shared" si="0" ref="O19:O39">+N19*$P$13+0</f>
        <v>2211092.5797794173</v>
      </c>
      <c r="P19" s="16"/>
      <c r="Q19" s="17"/>
      <c r="R19" s="18">
        <f aca="true" t="shared" si="1" ref="R19:R39">+O19/$O$41*100</f>
        <v>2.4999821605981554</v>
      </c>
      <c r="S19" s="56"/>
      <c r="T19" s="58"/>
      <c r="U19" s="58"/>
      <c r="V19" s="59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40761.177665145886</v>
      </c>
      <c r="O20" s="40">
        <f t="shared" si="0"/>
        <v>18342529.94931565</v>
      </c>
      <c r="P20" s="16"/>
      <c r="Q20" s="17"/>
      <c r="R20" s="18">
        <f t="shared" si="1"/>
        <v>20.739067225353896</v>
      </c>
      <c r="S20" s="56"/>
      <c r="T20" s="58"/>
      <c r="U20" s="58"/>
      <c r="V20" s="59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21614.148712914473</v>
      </c>
      <c r="O21" s="40">
        <f t="shared" si="0"/>
        <v>9726366.920811513</v>
      </c>
      <c r="P21" s="16"/>
      <c r="Q21" s="17"/>
      <c r="R21" s="18">
        <f t="shared" si="1"/>
        <v>10.99716222279873</v>
      </c>
      <c r="S21" s="56"/>
      <c r="T21" s="58"/>
      <c r="U21" s="58"/>
      <c r="V21" s="59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746.4200093614119</v>
      </c>
      <c r="O22" s="40">
        <f t="shared" si="0"/>
        <v>335889.00421263534</v>
      </c>
      <c r="P22" s="16"/>
      <c r="Q22" s="17"/>
      <c r="R22" s="18">
        <f t="shared" si="1"/>
        <v>0.37977447265298986</v>
      </c>
      <c r="S22" s="56"/>
      <c r="T22" s="58"/>
      <c r="U22" s="58"/>
      <c r="V22" s="59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16725.813805981707</v>
      </c>
      <c r="O23" s="40">
        <f t="shared" si="0"/>
        <v>7526616.212691768</v>
      </c>
      <c r="P23" s="16"/>
      <c r="Q23" s="17"/>
      <c r="R23" s="18">
        <f t="shared" si="1"/>
        <v>8.510003802407692</v>
      </c>
      <c r="S23" s="56"/>
      <c r="T23" s="58"/>
      <c r="U23" s="58"/>
      <c r="V23" s="59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11773.638737355739</v>
      </c>
      <c r="O24" s="40">
        <f t="shared" si="0"/>
        <v>5298137.431810083</v>
      </c>
      <c r="P24" s="16"/>
      <c r="Q24" s="17"/>
      <c r="R24" s="18">
        <f t="shared" si="1"/>
        <v>5.990363852265247</v>
      </c>
      <c r="S24" s="56"/>
      <c r="T24" s="58"/>
      <c r="U24" s="58"/>
      <c r="V24" s="59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7470.217267663588</v>
      </c>
      <c r="O25" s="40">
        <f t="shared" si="0"/>
        <v>3361597.770448615</v>
      </c>
      <c r="P25" s="16"/>
      <c r="Q25" s="17"/>
      <c r="R25" s="18">
        <f t="shared" si="1"/>
        <v>3.80080623221415</v>
      </c>
      <c r="S25" s="56"/>
      <c r="T25" s="58"/>
      <c r="U25" s="58"/>
      <c r="V25" s="59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867.3727702664762</v>
      </c>
      <c r="O26" s="40">
        <f t="shared" si="0"/>
        <v>390317.7466199143</v>
      </c>
      <c r="P26" s="16"/>
      <c r="Q26" s="17"/>
      <c r="R26" s="18">
        <f t="shared" si="1"/>
        <v>0.4413145846710784</v>
      </c>
      <c r="S26" s="56"/>
      <c r="T26" s="58"/>
      <c r="U26" s="58"/>
      <c r="V26" s="59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780.6502208126316</v>
      </c>
      <c r="O27" s="40">
        <f t="shared" si="0"/>
        <v>351292.5993656842</v>
      </c>
      <c r="P27" s="16"/>
      <c r="Q27" s="17"/>
      <c r="R27" s="18">
        <f t="shared" si="1"/>
        <v>0.3971906195135343</v>
      </c>
      <c r="S27" s="56"/>
      <c r="T27" s="58"/>
      <c r="U27" s="58"/>
      <c r="V27" s="59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10414.03852551857</v>
      </c>
      <c r="O28" s="40">
        <f t="shared" si="0"/>
        <v>4686317.336483357</v>
      </c>
      <c r="P28" s="16"/>
      <c r="Q28" s="17"/>
      <c r="R28" s="18">
        <f t="shared" si="1"/>
        <v>5.298606601664339</v>
      </c>
      <c r="S28" s="56"/>
      <c r="T28" s="58"/>
      <c r="U28" s="58"/>
      <c r="V28" s="59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620.43197935774</v>
      </c>
      <c r="O29" s="40">
        <f t="shared" si="0"/>
        <v>279194.390710983</v>
      </c>
      <c r="P29" s="16"/>
      <c r="Q29" s="17"/>
      <c r="R29" s="18">
        <f t="shared" si="1"/>
        <v>0.31567244289072727</v>
      </c>
      <c r="S29" s="56"/>
      <c r="T29" s="58"/>
      <c r="U29" s="58"/>
      <c r="V29" s="59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15081.929672434066</v>
      </c>
      <c r="O30" s="40">
        <f t="shared" si="0"/>
        <v>6786868.352595329</v>
      </c>
      <c r="P30" s="16"/>
      <c r="Q30" s="17"/>
      <c r="R30" s="18">
        <f t="shared" si="1"/>
        <v>7.673604426599442</v>
      </c>
      <c r="S30" s="56"/>
      <c r="T30" s="58"/>
      <c r="U30" s="58"/>
      <c r="V30" s="59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823.5670838812667</v>
      </c>
      <c r="O31" s="40">
        <f t="shared" si="0"/>
        <v>370605.18774657004</v>
      </c>
      <c r="P31" s="16"/>
      <c r="Q31" s="17"/>
      <c r="R31" s="18">
        <f t="shared" si="1"/>
        <v>0.41902648783886975</v>
      </c>
      <c r="S31" s="56"/>
      <c r="T31" s="58"/>
      <c r="U31" s="58"/>
      <c r="V31" s="59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8710.536320994566</v>
      </c>
      <c r="O32" s="40">
        <f t="shared" si="0"/>
        <v>3919741.344447555</v>
      </c>
      <c r="P32" s="16"/>
      <c r="Q32" s="17"/>
      <c r="R32" s="18">
        <f t="shared" si="1"/>
        <v>4.431873873076591</v>
      </c>
      <c r="S32" s="56"/>
      <c r="T32" s="58"/>
      <c r="U32" s="58"/>
      <c r="V32" s="59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6163.8218123923225</v>
      </c>
      <c r="O33" s="40">
        <f t="shared" si="0"/>
        <v>2773719.815576545</v>
      </c>
      <c r="P33" s="16"/>
      <c r="Q33" s="17"/>
      <c r="R33" s="18">
        <f t="shared" si="1"/>
        <v>3.136119274630618</v>
      </c>
      <c r="S33" s="56"/>
      <c r="T33" s="58"/>
      <c r="U33" s="58"/>
      <c r="V33" s="59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5495.230348637525</v>
      </c>
      <c r="O34" s="40">
        <f t="shared" si="0"/>
        <v>2472853.6568868863</v>
      </c>
      <c r="P34" s="16"/>
      <c r="Q34" s="17"/>
      <c r="R34" s="18">
        <f t="shared" si="1"/>
        <v>2.795943545974843</v>
      </c>
      <c r="S34" s="56"/>
      <c r="T34" s="58"/>
      <c r="U34" s="58"/>
      <c r="V34" s="59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6"/>
      <c r="T35" s="58"/>
      <c r="U35" s="58"/>
      <c r="V35" s="59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6"/>
      <c r="T36" s="58"/>
      <c r="U36" s="58"/>
      <c r="V36" s="59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6"/>
      <c r="T37" s="58"/>
      <c r="U37" s="58"/>
      <c r="V37" s="59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6"/>
      <c r="T38" s="58"/>
      <c r="U38" s="58"/>
      <c r="V38" s="59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37046.317044020594</v>
      </c>
      <c r="O39" s="40">
        <f t="shared" si="0"/>
        <v>16670842.669809267</v>
      </c>
      <c r="P39" s="16"/>
      <c r="Q39" s="17"/>
      <c r="R39" s="18">
        <f t="shared" si="1"/>
        <v>18.848966188842013</v>
      </c>
      <c r="S39" s="56"/>
      <c r="T39" s="58"/>
      <c r="U39" s="58"/>
      <c r="V39" s="59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T40" s="59"/>
      <c r="U40" s="59"/>
      <c r="V40" s="59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88444334.30878493</v>
      </c>
      <c r="P41" s="16"/>
      <c r="Q41" s="17"/>
      <c r="R41" s="18">
        <f>SUM(R18:R39)</f>
        <v>99.99999999999999</v>
      </c>
      <c r="T41" s="58"/>
      <c r="U41" s="58"/>
      <c r="V41" s="59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196542.96513063318</v>
      </c>
      <c r="P42" s="43"/>
      <c r="Q42" s="44"/>
      <c r="R42" s="44"/>
      <c r="T42" s="58"/>
      <c r="U42" s="58"/>
      <c r="V42" s="60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9"/>
      <c r="U43" s="59"/>
      <c r="V43" s="59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128421173.41635574</v>
      </c>
      <c r="P44" s="43"/>
      <c r="Q44" s="44"/>
      <c r="R44" s="44"/>
      <c r="T44" s="58"/>
      <c r="U44" s="58"/>
      <c r="V44" s="59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9"/>
      <c r="U45" s="59"/>
      <c r="V45" s="59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285380.3853696794</v>
      </c>
      <c r="P46" s="43"/>
      <c r="Q46" s="44"/>
      <c r="R46" s="44"/>
      <c r="T46" s="58"/>
      <c r="U46" s="58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B16:M16"/>
    <mergeCell ref="P16:R16"/>
    <mergeCell ref="A12:C12"/>
    <mergeCell ref="D12:O12"/>
    <mergeCell ref="P12:R12"/>
    <mergeCell ref="A13:C13"/>
    <mergeCell ref="D13:O13"/>
    <mergeCell ref="P13:R13"/>
    <mergeCell ref="D10:O10"/>
    <mergeCell ref="A11:C11"/>
    <mergeCell ref="D11:O11"/>
    <mergeCell ref="P5:R5"/>
    <mergeCell ref="A9:C9"/>
    <mergeCell ref="D9:O9"/>
    <mergeCell ref="P9:R9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2023-10-14T19:17:31Z</dcterms:modified>
  <cp:category/>
  <cp:version/>
  <cp:contentType/>
  <cp:contentStatus/>
</cp:coreProperties>
</file>