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<sst xmlns="http://schemas.openxmlformats.org/spreadsheetml/2006/main" count="53" uniqueCount="52">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</sst>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1">
        <v>45170</v>
      </c>
      <c r="Q5" s="61"/>
      <c r="R5" s="61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2" t="s">
        <v>0</v>
      </c>
      <c r="B9" s="73"/>
      <c r="C9" s="74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9" t="s">
        <v>35</v>
      </c>
      <c r="Q9" s="79"/>
      <c r="R9" s="79"/>
    </row>
    <row r="10" spans="1:18" ht="19.5" customHeight="1">
      <c r="A10" s="1" t="s">
        <v>34</v>
      </c>
      <c r="B10" s="12"/>
      <c r="C10" s="12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6" t="s">
        <v>32</v>
      </c>
      <c r="R10" s="44">
        <v>2023</v>
      </c>
    </row>
    <row r="11" spans="1:18" ht="19.5" customHeight="1">
      <c r="A11" s="75" t="s">
        <v>1</v>
      </c>
      <c r="B11" s="76"/>
      <c r="C11" s="76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3"/>
      <c r="Q11" s="13"/>
      <c r="R11" s="13"/>
    </row>
    <row r="12" spans="1:18" ht="19.5" customHeight="1">
      <c r="A12" s="77" t="s">
        <v>2</v>
      </c>
      <c r="B12" s="78"/>
      <c r="C12" s="78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79" t="s">
        <v>43</v>
      </c>
      <c r="Q12" s="79"/>
      <c r="R12" s="79"/>
    </row>
    <row r="13" spans="1:18" ht="19.5" customHeight="1">
      <c r="A13" s="77" t="s">
        <v>3</v>
      </c>
      <c r="B13" s="78"/>
      <c r="C13" s="78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9">
        <v>1100</v>
      </c>
      <c r="Q13" s="69"/>
      <c r="R13" s="69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8" t="s">
        <v>47</v>
      </c>
      <c r="O16" s="11" t="s">
        <v>6</v>
      </c>
      <c r="P16" s="68" t="s">
        <v>5</v>
      </c>
      <c r="Q16" s="68"/>
      <c r="R16" s="68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3654.160055264062</v>
      </c>
      <c r="O18" s="39">
        <f>+N18*$P$13+0</f>
        <v>4019576.0607904685</v>
      </c>
      <c r="P18" s="18"/>
      <c r="Q18" s="19"/>
      <c r="R18" s="20">
        <f>+O18/$O$41*100</f>
        <v>1.1349241643828591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1331.1542796066</v>
      </c>
      <c r="O19" s="39">
        <f aca="true" t="shared" si="0" ref="O19:O39">+N19*$P$13+0</f>
        <v>1464269.7075672601</v>
      </c>
      <c r="P19" s="18"/>
      <c r="Q19" s="19"/>
      <c r="R19" s="20">
        <f aca="true" t="shared" si="1" ref="R19:R39">+O19/$O$41*100</f>
        <v>0.41343540939615864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84427.19184942852</v>
      </c>
      <c r="O20" s="39">
        <f t="shared" si="0"/>
        <v>92869911.03437138</v>
      </c>
      <c r="P20" s="18"/>
      <c r="Q20" s="19"/>
      <c r="R20" s="20">
        <f t="shared" si="1"/>
        <v>26.221746916332002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26376.67335779555</v>
      </c>
      <c r="O21" s="39">
        <f t="shared" si="0"/>
        <v>29014340.693575103</v>
      </c>
      <c r="P21" s="18"/>
      <c r="Q21" s="19"/>
      <c r="R21" s="20">
        <f t="shared" si="1"/>
        <v>8.192176455618469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190.65517909569473</v>
      </c>
      <c r="O22" s="39">
        <f t="shared" si="0"/>
        <v>209720.6970052642</v>
      </c>
      <c r="P22" s="18"/>
      <c r="Q22" s="19"/>
      <c r="R22" s="20">
        <f t="shared" si="1"/>
        <v>0.059214475159274145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3129.4384412943687</v>
      </c>
      <c r="O23" s="39">
        <f t="shared" si="0"/>
        <v>3442382.2854238055</v>
      </c>
      <c r="P23" s="18"/>
      <c r="Q23" s="19"/>
      <c r="R23" s="20">
        <f t="shared" si="1"/>
        <v>0.9719539522789052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23869.278651144337</v>
      </c>
      <c r="O24" s="39">
        <f t="shared" si="0"/>
        <v>26256206.516258772</v>
      </c>
      <c r="P24" s="18"/>
      <c r="Q24" s="19"/>
      <c r="R24" s="20">
        <f t="shared" si="1"/>
        <v>7.413419422760889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5951.358319538022</v>
      </c>
      <c r="O25" s="39">
        <f t="shared" si="0"/>
        <v>6546494.151491825</v>
      </c>
      <c r="P25" s="18"/>
      <c r="Q25" s="19"/>
      <c r="R25" s="20">
        <f t="shared" si="1"/>
        <v>1.8483975155972128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8128.211331898118</v>
      </c>
      <c r="O26" s="39">
        <f t="shared" si="0"/>
        <v>8941032.46508793</v>
      </c>
      <c r="P26" s="18"/>
      <c r="Q26" s="19"/>
      <c r="R26" s="20">
        <f t="shared" si="1"/>
        <v>2.524493540038747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7700.503435555873</v>
      </c>
      <c r="O27" s="39">
        <f t="shared" si="0"/>
        <v>8470553.77911146</v>
      </c>
      <c r="P27" s="18"/>
      <c r="Q27" s="19"/>
      <c r="R27" s="20">
        <f t="shared" si="1"/>
        <v>2.3916542501568223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12398.937225784088</v>
      </c>
      <c r="O28" s="39">
        <f t="shared" si="0"/>
        <v>13638830.948362496</v>
      </c>
      <c r="P28" s="18"/>
      <c r="Q28" s="19"/>
      <c r="R28" s="20">
        <f t="shared" si="1"/>
        <v>3.8509132762088742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3102.324164401915</v>
      </c>
      <c r="O29" s="39">
        <f t="shared" si="0"/>
        <v>3412556.5808421066</v>
      </c>
      <c r="P29" s="18"/>
      <c r="Q29" s="19"/>
      <c r="R29" s="20">
        <f t="shared" si="1"/>
        <v>0.9635326878625634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41777.126264217186</v>
      </c>
      <c r="O30" s="39">
        <f t="shared" si="0"/>
        <v>45954838.8906389</v>
      </c>
      <c r="P30" s="18"/>
      <c r="Q30" s="19"/>
      <c r="R30" s="20">
        <f t="shared" si="1"/>
        <v>12.975312903284305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7661.671372701846</v>
      </c>
      <c r="O31" s="39">
        <f t="shared" si="0"/>
        <v>8427838.50997203</v>
      </c>
      <c r="P31" s="18"/>
      <c r="Q31" s="19"/>
      <c r="R31" s="20">
        <f t="shared" si="1"/>
        <v>2.3795936272450318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14816.98014174252</v>
      </c>
      <c r="O32" s="39">
        <f t="shared" si="0"/>
        <v>16298678.155916773</v>
      </c>
      <c r="P32" s="18"/>
      <c r="Q32" s="19"/>
      <c r="R32" s="20">
        <f t="shared" si="1"/>
        <v>4.601919059845164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32282.607970028086</v>
      </c>
      <c r="O33" s="39">
        <f t="shared" si="0"/>
        <v>35510868.767030895</v>
      </c>
      <c r="P33" s="18"/>
      <c r="Q33" s="19"/>
      <c r="R33" s="20">
        <f t="shared" si="1"/>
        <v>10.026466088069572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21902.24867447627</v>
      </c>
      <c r="O34" s="39">
        <f t="shared" si="0"/>
        <v>24092473.541923895</v>
      </c>
      <c r="P34" s="18"/>
      <c r="Q34" s="19"/>
      <c r="R34" s="20">
        <f t="shared" si="1"/>
        <v>6.802491105767746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5744.4230482120165</v>
      </c>
      <c r="O35" s="39">
        <f t="shared" si="0"/>
        <v>6318865.3530332185</v>
      </c>
      <c r="P35" s="18"/>
      <c r="Q35" s="19"/>
      <c r="R35" s="20">
        <f t="shared" si="1"/>
        <v>1.7841267019658609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15710.91360461044</v>
      </c>
      <c r="O38" s="39">
        <f t="shared" si="0"/>
        <v>17282004.965071484</v>
      </c>
      <c r="P38" s="18"/>
      <c r="Q38" s="19"/>
      <c r="R38" s="20">
        <f t="shared" si="1"/>
        <v>4.879560617143052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1818.0832665943458</v>
      </c>
      <c r="O39" s="39">
        <f t="shared" si="0"/>
        <v>1999891.5932537804</v>
      </c>
      <c r="P39" s="18"/>
      <c r="Q39" s="19"/>
      <c r="R39" s="20">
        <f t="shared" si="1"/>
        <v>0.5646678308864987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354171334.6967288</v>
      </c>
      <c r="P41" s="18"/>
      <c r="Q41" s="19"/>
      <c r="R41" s="20">
        <f>SUM(R18:R39)</f>
        <v>99.99999999999997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321973.94063338987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514256777.9796503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467506.16179968213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  <mergeCell ref="A13:C13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2023-10-14T19:20:13Z</dcterms:modified>
  <cp:category/>
  <cp:version/>
  <cp:contentType/>
  <cp:contentStatus/>
</cp:coreProperties>
</file>