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<sst xmlns="http://schemas.openxmlformats.org/spreadsheetml/2006/main" count="106" uniqueCount="54">
  <si>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</si>
  <si>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</si>
  <si>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</si>
  <si>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</si>
  <si>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</si>
  <si>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</si>
  <si>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</si>
  <si>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</si>
  <si>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</si>
  <si>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</si>
  <si>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</si>
  <si>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</si>
  <si>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</si>
  <si>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</si>
  <si>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</si>
  <si>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</si>
  <si>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</si>
  <si>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</si>
  <si>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</si>
  <si>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</si>
  <si>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</si>
  <si>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</si>
  <si>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</si>
  <si>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</si>
  <si>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</si>
  <si>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</si>
  <si>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</si>
  <si>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</si>
  <si>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</si>
  <si>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</si>
  <si>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</si>
  <si>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</si>
  <si>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</si>
  <si>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</si>
  <si>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</si>
  <si>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</si>
  <si>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</si>
  <si>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</si>
  <si>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</si>
  <si>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</si>
  <si>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</si>
  <si>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</si>
  <si>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</si>
  <si>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</si>
  <si>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</si>
  <si>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</si>
  <si>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</si>
  <si>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</si>
  <si>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</si>
  <si>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</si>
  <si>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</si>
  <si>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</si>
  <si>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</si>
  <si>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>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</si>
</sst>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4" fontId="5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8515625" style="0" customWidth="1"/>
    <col min="22" max="23" width="6.7109375" style="0" customWidth="1"/>
  </cols>
  <sheetData>
    <row r="5" spans="16:19" ht="33.75" customHeight="1">
      <c r="P5" s="78">
        <v>45200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9</v>
      </c>
      <c r="Q13" s="72"/>
      <c r="R13" s="7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14000.046443426076</v>
      </c>
      <c r="O18" s="40">
        <f>+N18*$P$13+0</f>
        <v>126000.41799083469</v>
      </c>
      <c r="P18" s="16"/>
      <c r="Q18" s="17"/>
      <c r="R18" s="18">
        <f>+O18/$O$41*100</f>
        <v>1.735686361249356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52813.38567229555</v>
      </c>
      <c r="O21" s="40">
        <f t="shared" si="0"/>
        <v>475320.47105066</v>
      </c>
      <c r="P21" s="16"/>
      <c r="Q21" s="17"/>
      <c r="R21" s="18">
        <f t="shared" si="1"/>
        <v>6.547654936234109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26911.23158956268</v>
      </c>
      <c r="O24" s="40">
        <f t="shared" si="0"/>
        <v>242201.08430606412</v>
      </c>
      <c r="P24" s="16"/>
      <c r="Q24" s="17"/>
      <c r="R24" s="18">
        <f t="shared" si="1"/>
        <v>3.336378762969024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1723.5953189322272</v>
      </c>
      <c r="O25" s="40">
        <f t="shared" si="0"/>
        <v>15512.357870390046</v>
      </c>
      <c r="P25" s="16"/>
      <c r="Q25" s="17"/>
      <c r="R25" s="18">
        <f t="shared" si="1"/>
        <v>0.21368649736077552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9326.386598294475</v>
      </c>
      <c r="O26" s="40">
        <f t="shared" si="0"/>
        <v>83937.47938465027</v>
      </c>
      <c r="P26" s="16"/>
      <c r="Q26" s="17"/>
      <c r="R26" s="18">
        <f t="shared" si="1"/>
        <v>1.1562591655543868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105252.52009308235</v>
      </c>
      <c r="O27" s="40">
        <f t="shared" si="0"/>
        <v>947272.6808377411</v>
      </c>
      <c r="P27" s="16"/>
      <c r="Q27" s="17"/>
      <c r="R27" s="18">
        <f t="shared" si="1"/>
        <v>13.048911255467255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25435.364798651615</v>
      </c>
      <c r="O28" s="40">
        <f t="shared" si="0"/>
        <v>228918.28318786452</v>
      </c>
      <c r="P28" s="16"/>
      <c r="Q28" s="17"/>
      <c r="R28" s="18">
        <f t="shared" si="1"/>
        <v>3.153404951392273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5248.326320431124</v>
      </c>
      <c r="O29" s="40">
        <f t="shared" si="0"/>
        <v>47234.93688388012</v>
      </c>
      <c r="P29" s="16"/>
      <c r="Q29" s="17"/>
      <c r="R29" s="18">
        <f t="shared" si="1"/>
        <v>0.6506727281633978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61191.55613708358</v>
      </c>
      <c r="O30" s="40">
        <f t="shared" si="0"/>
        <v>550724.0052337522</v>
      </c>
      <c r="P30" s="16"/>
      <c r="Q30" s="17"/>
      <c r="R30" s="18">
        <f t="shared" si="1"/>
        <v>7.586356933882346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49666.08212684807</v>
      </c>
      <c r="O31" s="40">
        <f t="shared" si="0"/>
        <v>446994.7391416326</v>
      </c>
      <c r="P31" s="16"/>
      <c r="Q31" s="17"/>
      <c r="R31" s="18">
        <f t="shared" si="1"/>
        <v>6.157461099333658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17609.812650065604</v>
      </c>
      <c r="O32" s="40">
        <f t="shared" si="0"/>
        <v>158488.31385059044</v>
      </c>
      <c r="P32" s="16"/>
      <c r="Q32" s="17"/>
      <c r="R32" s="18">
        <f t="shared" si="1"/>
        <v>2.1832150174921408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83704.23707858816</v>
      </c>
      <c r="O33" s="40">
        <f t="shared" si="0"/>
        <v>753338.1337072935</v>
      </c>
      <c r="P33" s="16"/>
      <c r="Q33" s="17"/>
      <c r="R33" s="18">
        <f t="shared" si="1"/>
        <v>10.377415765239013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280494.65244233847</v>
      </c>
      <c r="O34" s="40">
        <f t="shared" si="0"/>
        <v>2524451.871981046</v>
      </c>
      <c r="P34" s="16"/>
      <c r="Q34" s="17"/>
      <c r="R34" s="18">
        <f t="shared" si="1"/>
        <v>34.77493768430697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51431.17846027807</v>
      </c>
      <c r="O38" s="40">
        <f t="shared" si="0"/>
        <v>462880.6061425026</v>
      </c>
      <c r="P38" s="16"/>
      <c r="Q38" s="17"/>
      <c r="R38" s="18">
        <f t="shared" si="1"/>
        <v>6.376292775686008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21791.638880409762</v>
      </c>
      <c r="O39" s="40">
        <f t="shared" si="0"/>
        <v>196124.74992368786</v>
      </c>
      <c r="P39" s="16"/>
      <c r="Q39" s="17"/>
      <c r="R39" s="18">
        <f t="shared" si="1"/>
        <v>2.7016660656693006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7259400.13149259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806600.0146102877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10540648.990927242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1171183.221214138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8">
        <v>45200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16061.83539078902</v>
      </c>
      <c r="O18" s="40">
        <f>+N18*$P$13+0</f>
        <v>72278.25925855059</v>
      </c>
      <c r="P18" s="16"/>
      <c r="Q18" s="17"/>
      <c r="R18" s="18">
        <f>+O18/$O$41*100</f>
        <v>2.8666330685124346</v>
      </c>
      <c r="S18" s="59"/>
      <c r="T18" s="86"/>
      <c r="U18" s="8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86"/>
      <c r="U19" s="8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86"/>
      <c r="U20" s="8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86"/>
      <c r="U21" s="8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86"/>
      <c r="U22" s="8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86"/>
      <c r="U23" s="8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18672.23221940932</v>
      </c>
      <c r="O24" s="40">
        <f t="shared" si="0"/>
        <v>84025.04498734194</v>
      </c>
      <c r="P24" s="16"/>
      <c r="Q24" s="17"/>
      <c r="R24" s="18">
        <f t="shared" si="1"/>
        <v>3.3325231544707457</v>
      </c>
      <c r="S24" s="59"/>
      <c r="T24" s="86"/>
      <c r="U24" s="8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2585.3929783983413</v>
      </c>
      <c r="O25" s="40">
        <f t="shared" si="0"/>
        <v>11634.268402792535</v>
      </c>
      <c r="P25" s="16"/>
      <c r="Q25" s="17"/>
      <c r="R25" s="18">
        <f t="shared" si="1"/>
        <v>0.46142752846457</v>
      </c>
      <c r="S25" s="59"/>
      <c r="T25" s="86"/>
      <c r="U25" s="8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6606.190507125253</v>
      </c>
      <c r="O26" s="40">
        <f t="shared" si="0"/>
        <v>29727.85728206364</v>
      </c>
      <c r="P26" s="16"/>
      <c r="Q26" s="17"/>
      <c r="R26" s="18">
        <f t="shared" si="1"/>
        <v>1.1790386156913477</v>
      </c>
      <c r="S26" s="59"/>
      <c r="T26" s="86"/>
      <c r="U26" s="8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61889.53113355764</v>
      </c>
      <c r="O27" s="40">
        <f t="shared" si="0"/>
        <v>278502.8901010094</v>
      </c>
      <c r="P27" s="16"/>
      <c r="Q27" s="17"/>
      <c r="R27" s="18">
        <f t="shared" si="1"/>
        <v>11.045722498434278</v>
      </c>
      <c r="S27" s="59"/>
      <c r="T27" s="86"/>
      <c r="U27" s="8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22891.82831878645</v>
      </c>
      <c r="O28" s="40">
        <f t="shared" si="0"/>
        <v>103013.22743453903</v>
      </c>
      <c r="P28" s="16"/>
      <c r="Q28" s="17"/>
      <c r="R28" s="18">
        <f t="shared" si="1"/>
        <v>4.085614779427709</v>
      </c>
      <c r="S28" s="59"/>
      <c r="T28" s="86"/>
      <c r="U28" s="8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86"/>
      <c r="U29" s="8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86"/>
      <c r="U30" s="8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10839.419010825866</v>
      </c>
      <c r="O31" s="40">
        <f t="shared" si="0"/>
        <v>48777.3855487164</v>
      </c>
      <c r="P31" s="16"/>
      <c r="Q31" s="17"/>
      <c r="R31" s="18">
        <f t="shared" si="1"/>
        <v>1.9345632814612828</v>
      </c>
      <c r="S31" s="59"/>
      <c r="T31" s="86"/>
      <c r="U31" s="8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12744.008672008458</v>
      </c>
      <c r="O32" s="40">
        <f t="shared" si="0"/>
        <v>57348.039024038066</v>
      </c>
      <c r="P32" s="16"/>
      <c r="Q32" s="17"/>
      <c r="R32" s="18">
        <f t="shared" si="1"/>
        <v>2.274484565166128</v>
      </c>
      <c r="S32" s="59"/>
      <c r="T32" s="86"/>
      <c r="U32" s="8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31832.072231931106</v>
      </c>
      <c r="O33" s="40">
        <f t="shared" si="0"/>
        <v>143244.32504368998</v>
      </c>
      <c r="P33" s="16"/>
      <c r="Q33" s="17"/>
      <c r="R33" s="18">
        <f t="shared" si="1"/>
        <v>5.68122314039277</v>
      </c>
      <c r="S33" s="59"/>
      <c r="T33" s="86"/>
      <c r="U33" s="8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354389.00096974586</v>
      </c>
      <c r="O34" s="40">
        <f t="shared" si="0"/>
        <v>1594750.5043638563</v>
      </c>
      <c r="P34" s="16"/>
      <c r="Q34" s="17"/>
      <c r="R34" s="18">
        <f t="shared" si="1"/>
        <v>63.24951069287814</v>
      </c>
      <c r="S34" s="59"/>
      <c r="T34" s="86"/>
      <c r="U34" s="8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86"/>
      <c r="U35" s="8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86"/>
      <c r="U36" s="8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86"/>
      <c r="U37" s="8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86"/>
      <c r="U38" s="8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21791.638880409762</v>
      </c>
      <c r="O39" s="40">
        <f t="shared" si="0"/>
        <v>98062.37496184393</v>
      </c>
      <c r="P39" s="16"/>
      <c r="Q39" s="17"/>
      <c r="R39" s="18">
        <f t="shared" si="1"/>
        <v>3.889258675100592</v>
      </c>
      <c r="S39" s="59"/>
      <c r="T39" s="86"/>
      <c r="U39" s="8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86"/>
      <c r="U40" s="8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2521364.1764084417</v>
      </c>
      <c r="P41" s="16"/>
      <c r="Q41" s="17"/>
      <c r="R41" s="18">
        <f>SUM(R18:R39)</f>
        <v>100</v>
      </c>
      <c r="S41" s="60"/>
      <c r="T41" s="86"/>
      <c r="U41" s="8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560303.150312987</v>
      </c>
      <c r="P42" s="43"/>
      <c r="Q42" s="44"/>
      <c r="R42" s="44"/>
      <c r="S42" s="59"/>
      <c r="T42" s="86"/>
      <c r="U42" s="8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86"/>
      <c r="U43" s="8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3661020.7841450577</v>
      </c>
      <c r="P44" s="43"/>
      <c r="Q44" s="44"/>
      <c r="R44" s="44"/>
      <c r="T44" s="86"/>
      <c r="U44" s="8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86"/>
      <c r="U45" s="8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813560.1742544572</v>
      </c>
      <c r="P46" s="43"/>
      <c r="Q46" s="44"/>
      <c r="R46" s="44"/>
      <c r="T46" s="86"/>
      <c r="U46" s="8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2023-11-14T14:56:54Z</dcterms:modified>
  <cp:category/>
  <cp:version/>
  <cp:contentType/>
  <cp:contentStatus/>
</cp:coreProperties>
</file>