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<sst xmlns="http://schemas.openxmlformats.org/spreadsheetml/2006/main" count="53" uniqueCount="53">
  <si>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</si>
  <si>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</si>
  <si>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</si>
  <si>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</si>
  <si>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</si>
  <si>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</si>
  <si>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</si>
  <si>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</si>
  <si>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</si>
  <si>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</si>
  <si>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</si>
  <si>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</si>
  <si>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</si>
  <si>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</si>
  <si>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</si>
  <si>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</si>
  <si>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</si>
  <si>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</si>
  <si>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</si>
  <si>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</si>
  <si>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</si>
  <si>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</si>
  <si>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</si>
  <si>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</si>
  <si>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</si>
  <si>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</si>
  <si>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</si>
  <si>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</si>
  <si>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</si>
  <si>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</si>
  <si>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</si>
  <si>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</si>
  <si>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</si>
  <si>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</si>
  <si>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</si>
  <si>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</si>
  <si>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</si>
  <si>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</si>
  <si>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</si>
  <si>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</si>
  <si>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</si>
  <si>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</si>
  <si>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</si>
  <si>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</si>
  <si>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</si>
  <si>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</si>
  <si>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</si>
  <si>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</si>
  <si>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</si>
  <si>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</si>
  <si>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</si>
  <si>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</si>
  <si>
    <t>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</si>
</sst>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70">
        <v>45200</v>
      </c>
      <c r="Q5" s="70"/>
      <c r="R5" s="70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64" t="s">
        <v>35</v>
      </c>
      <c r="Q9" s="64"/>
      <c r="R9" s="64"/>
    </row>
    <row r="10" spans="1:18" ht="19.5" customHeight="1">
      <c r="A10" s="1" t="s">
        <v>34</v>
      </c>
      <c r="B10" s="12"/>
      <c r="C10" s="12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"/>
      <c r="Q10" s="56" t="s">
        <v>52</v>
      </c>
      <c r="R10" s="44">
        <v>2023</v>
      </c>
    </row>
    <row r="11" spans="1:18" ht="19.5" customHeight="1">
      <c r="A11" s="81" t="s">
        <v>1</v>
      </c>
      <c r="B11" s="82"/>
      <c r="C11" s="82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3"/>
      <c r="Q11" s="13"/>
      <c r="R11" s="13"/>
    </row>
    <row r="12" spans="1:18" ht="19.5" customHeight="1">
      <c r="A12" s="65" t="s">
        <v>2</v>
      </c>
      <c r="B12" s="66"/>
      <c r="C12" s="6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64" t="s">
        <v>43</v>
      </c>
      <c r="Q12" s="64"/>
      <c r="R12" s="64"/>
    </row>
    <row r="13" spans="1:18" ht="19.5" customHeight="1">
      <c r="A13" s="65" t="s">
        <v>3</v>
      </c>
      <c r="B13" s="66"/>
      <c r="C13" s="66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75">
        <v>1100</v>
      </c>
      <c r="Q13" s="75"/>
      <c r="R13" s="75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6" t="s">
        <v>33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8" t="s">
        <v>47</v>
      </c>
      <c r="O16" s="11" t="s">
        <v>6</v>
      </c>
      <c r="P16" s="74" t="s">
        <v>5</v>
      </c>
      <c r="Q16" s="74"/>
      <c r="R16" s="74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4116.002905650156</v>
      </c>
      <c r="O18" s="39">
        <f>+N18*$P$13+0</f>
        <v>4527603.196215171</v>
      </c>
      <c r="P18" s="18"/>
      <c r="Q18" s="19"/>
      <c r="R18" s="20">
        <f>+O18/$O$41*100</f>
        <v>1.1238933324524494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1490.2476940152</v>
      </c>
      <c r="O19" s="39">
        <f aca="true" t="shared" si="0" ref="O19:O39">+N19*$P$13+0</f>
        <v>1639272.46341672</v>
      </c>
      <c r="P19" s="18"/>
      <c r="Q19" s="19"/>
      <c r="R19" s="20">
        <f aca="true" t="shared" si="1" ref="R19:R39">+O19/$O$41*100</f>
        <v>0.4069189175515805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93840.7217775831</v>
      </c>
      <c r="O20" s="39">
        <f t="shared" si="0"/>
        <v>103224793.9553414</v>
      </c>
      <c r="P20" s="18"/>
      <c r="Q20" s="19"/>
      <c r="R20" s="20">
        <f t="shared" si="1"/>
        <v>25.623636313174963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29850.257605978488</v>
      </c>
      <c r="O21" s="39">
        <f t="shared" si="0"/>
        <v>32835283.366576336</v>
      </c>
      <c r="P21" s="18"/>
      <c r="Q21" s="19"/>
      <c r="R21" s="20">
        <f t="shared" si="1"/>
        <v>8.150748739582822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225.43677557122152</v>
      </c>
      <c r="O22" s="39">
        <f t="shared" si="0"/>
        <v>247980.45312834368</v>
      </c>
      <c r="P22" s="18"/>
      <c r="Q22" s="19"/>
      <c r="R22" s="20">
        <f t="shared" si="1"/>
        <v>0.06155653792330202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3511.5269438768214</v>
      </c>
      <c r="O23" s="39">
        <f t="shared" si="0"/>
        <v>3862679.6382645033</v>
      </c>
      <c r="P23" s="18"/>
      <c r="Q23" s="19"/>
      <c r="R23" s="20">
        <f t="shared" si="1"/>
        <v>0.9588384190722264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26917.178586699374</v>
      </c>
      <c r="O24" s="39">
        <f t="shared" si="0"/>
        <v>29608896.44536931</v>
      </c>
      <c r="P24" s="18"/>
      <c r="Q24" s="19"/>
      <c r="R24" s="20">
        <f t="shared" si="1"/>
        <v>7.349858159841293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6555.78970061343</v>
      </c>
      <c r="O25" s="39">
        <f t="shared" si="0"/>
        <v>7211368.670674773</v>
      </c>
      <c r="P25" s="18"/>
      <c r="Q25" s="19"/>
      <c r="R25" s="20">
        <f t="shared" si="1"/>
        <v>1.790088224516459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9160.784412469578</v>
      </c>
      <c r="O26" s="39">
        <f t="shared" si="0"/>
        <v>10076862.853716535</v>
      </c>
      <c r="P26" s="18"/>
      <c r="Q26" s="19"/>
      <c r="R26" s="20">
        <f t="shared" si="1"/>
        <v>2.5013938904357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8974.869587858979</v>
      </c>
      <c r="O27" s="39">
        <f t="shared" si="0"/>
        <v>9872356.546644876</v>
      </c>
      <c r="P27" s="18"/>
      <c r="Q27" s="19"/>
      <c r="R27" s="20">
        <f t="shared" si="1"/>
        <v>2.450629001155109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14272.473649631209</v>
      </c>
      <c r="O28" s="39">
        <f t="shared" si="0"/>
        <v>15699721.01459433</v>
      </c>
      <c r="P28" s="18"/>
      <c r="Q28" s="19"/>
      <c r="R28" s="20">
        <f t="shared" si="1"/>
        <v>3.8971639088019616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3496.2201400774707</v>
      </c>
      <c r="O29" s="39">
        <f t="shared" si="0"/>
        <v>3845842.1540852175</v>
      </c>
      <c r="P29" s="18"/>
      <c r="Q29" s="19"/>
      <c r="R29" s="20">
        <f t="shared" si="1"/>
        <v>0.954658826607014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47006.84242905581</v>
      </c>
      <c r="O30" s="39">
        <f t="shared" si="0"/>
        <v>51707526.67196139</v>
      </c>
      <c r="P30" s="18"/>
      <c r="Q30" s="19"/>
      <c r="R30" s="20">
        <f t="shared" si="1"/>
        <v>12.835432334884054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8458.268161964015</v>
      </c>
      <c r="O31" s="39">
        <f t="shared" si="0"/>
        <v>9304094.978160417</v>
      </c>
      <c r="P31" s="18"/>
      <c r="Q31" s="19"/>
      <c r="R31" s="20">
        <f t="shared" si="1"/>
        <v>2.3095686298658267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16729.422301273757</v>
      </c>
      <c r="O32" s="39">
        <f t="shared" si="0"/>
        <v>18402364.53140113</v>
      </c>
      <c r="P32" s="18"/>
      <c r="Q32" s="19"/>
      <c r="R32" s="20">
        <f t="shared" si="1"/>
        <v>4.568044923965608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38681.39907434589</v>
      </c>
      <c r="O33" s="39">
        <f t="shared" si="0"/>
        <v>42549538.981780484</v>
      </c>
      <c r="P33" s="18"/>
      <c r="Q33" s="19"/>
      <c r="R33" s="20">
        <f t="shared" si="1"/>
        <v>10.56213212335492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24795.944505223724</v>
      </c>
      <c r="O34" s="39">
        <f t="shared" si="0"/>
        <v>27275538.955746096</v>
      </c>
      <c r="P34" s="18"/>
      <c r="Q34" s="19"/>
      <c r="R34" s="20">
        <f t="shared" si="1"/>
        <v>6.7706455364807185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6355.06171041173</v>
      </c>
      <c r="O35" s="39">
        <f t="shared" si="0"/>
        <v>6990567.881452903</v>
      </c>
      <c r="P35" s="18"/>
      <c r="Q35" s="19"/>
      <c r="R35" s="20">
        <f t="shared" si="1"/>
        <v>1.7352785329308218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19736.33887441778</v>
      </c>
      <c r="O38" s="39">
        <f t="shared" si="0"/>
        <v>21709972.76185956</v>
      </c>
      <c r="P38" s="18"/>
      <c r="Q38" s="19"/>
      <c r="R38" s="20">
        <f t="shared" si="1"/>
        <v>5.389097183952661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2052.39743428596</v>
      </c>
      <c r="O39" s="39">
        <f t="shared" si="0"/>
        <v>2257637.177714556</v>
      </c>
      <c r="P39" s="18"/>
      <c r="Q39" s="19"/>
      <c r="R39" s="20">
        <f t="shared" si="1"/>
        <v>0.5604164634505151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402849902.698104</v>
      </c>
      <c r="P41" s="18"/>
      <c r="Q41" s="19"/>
      <c r="R41" s="20">
        <f>SUM(R18:R39)</f>
        <v>99.99999999999997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366227.18427100364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584938058.7176471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531761.8715614973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P16:R16"/>
    <mergeCell ref="P13:R13"/>
    <mergeCell ref="B16:M16"/>
    <mergeCell ref="A9:C9"/>
    <mergeCell ref="A11:C11"/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2023-11-14T14:34:38Z</dcterms:modified>
  <cp:category/>
  <cp:version/>
  <cp:contentType/>
  <cp:contentStatus/>
</cp:coreProperties>
</file>