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09" sheetId="1" r:id="rId1"/>
  </sheets>
  <definedNames>
    <definedName name="_xlnm.Print_Area" localSheetId="0">'Mod.09'!$A$1:$R$52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<sst xmlns="http://schemas.openxmlformats.org/spreadsheetml/2006/main" count="53" uniqueCount="53">
  <si>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</si>
  <si>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</si>
  <si>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</si>
  <si>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</si>
  <si>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</si>
  <si>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</si>
  <si>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</si>
  <si>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</si>
  <si>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</si>
  <si>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</si>
  <si>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</si>
  <si>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</si>
  <si>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</si>
  <si>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</si>
  <si>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</si>
  <si>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</si>
  <si>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</si>
  <si>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</si>
  <si>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</si>
  <si>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</si>
  <si>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</si>
  <si>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</si>
  <si>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</si>
  <si>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</si>
  <si>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</si>
  <si>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</si>
  <si>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</si>
  <si>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</si>
  <si>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</si>
  <si>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</si>
  <si>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</si>
  <si>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</si>
  <si>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</si>
  <si>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</si>
  <si>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</si>
  <si>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</si>
  <si>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</si>
  <si>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</si>
  <si>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</si>
  <si>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</si>
  <si>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</si>
  <si>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</si>
  <si>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</si>
  <si>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</si>
  <si>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</si>
  <si>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</si>
  <si>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</si>
  <si>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</si>
  <si>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</si>
  <si>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</si>
  <si>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</si>
  <si>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3ªA (+150m2)</t>
  </si>
  <si>
    <t>10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</si>
</sst>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91" fontId="3" fillId="0" borderId="0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57421875" style="0" customWidth="1"/>
    <col min="22" max="22" width="5.57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81">
        <v>45200</v>
      </c>
      <c r="Q5" s="81"/>
      <c r="R5" s="81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7" t="s">
        <v>0</v>
      </c>
      <c r="B9" s="78"/>
      <c r="C9" s="79"/>
      <c r="D9" s="82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  <c r="P9" s="80" t="s">
        <v>35</v>
      </c>
      <c r="Q9" s="80"/>
      <c r="R9" s="80"/>
    </row>
    <row r="10" spans="1:18" ht="19.5" customHeight="1">
      <c r="A10" s="1" t="s">
        <v>34</v>
      </c>
      <c r="B10" s="14"/>
      <c r="C10" s="14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"/>
      <c r="Q10" s="57" t="s">
        <v>52</v>
      </c>
      <c r="R10" s="46">
        <v>2023</v>
      </c>
    </row>
    <row r="11" spans="1:18" ht="19.5" customHeight="1">
      <c r="A11" s="75" t="s">
        <v>1</v>
      </c>
      <c r="B11" s="76"/>
      <c r="C11" s="76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69" t="s">
        <v>51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80" t="s">
        <v>43</v>
      </c>
      <c r="Q12" s="80"/>
      <c r="R12" s="80"/>
    </row>
    <row r="13" spans="1:18" ht="19.5" customHeight="1">
      <c r="A13" s="64" t="s">
        <v>3</v>
      </c>
      <c r="B13" s="65"/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72">
        <v>345</v>
      </c>
      <c r="Q13" s="72"/>
      <c r="R13" s="72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3" t="s">
        <v>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50" t="s">
        <v>47</v>
      </c>
      <c r="O16" s="13" t="s">
        <v>6</v>
      </c>
      <c r="P16" s="63" t="s">
        <v>5</v>
      </c>
      <c r="Q16" s="63"/>
      <c r="R16" s="6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11185.065243235713</v>
      </c>
      <c r="O18" s="41">
        <f>+N18*$P$13+0</f>
        <v>3858847.5089163207</v>
      </c>
      <c r="P18" s="20"/>
      <c r="Q18" s="21"/>
      <c r="R18" s="22">
        <f>+O18/$O$41*100</f>
        <v>2.7023022846918914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7856.600810812697</v>
      </c>
      <c r="O19" s="41">
        <f aca="true" t="shared" si="0" ref="O19:O39">+N19*$P$13+0</f>
        <v>2710527.2797303805</v>
      </c>
      <c r="P19" s="20"/>
      <c r="Q19" s="21"/>
      <c r="R19" s="22">
        <f aca="true" t="shared" si="1" ref="R19:R39">+O19/$O$41*100</f>
        <v>1.8981480983144858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46211.62711727142</v>
      </c>
      <c r="O20" s="41">
        <f t="shared" si="0"/>
        <v>15943011.35545864</v>
      </c>
      <c r="P20" s="20"/>
      <c r="Q20" s="21"/>
      <c r="R20" s="22">
        <f t="shared" si="1"/>
        <v>11.164689952421467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45185.31949850991</v>
      </c>
      <c r="O21" s="41">
        <f t="shared" si="0"/>
        <v>15588935.226985918</v>
      </c>
      <c r="P21" s="20"/>
      <c r="Q21" s="21"/>
      <c r="R21" s="22">
        <f t="shared" si="1"/>
        <v>10.916734901407958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1762.5050307570414</v>
      </c>
      <c r="O22" s="41">
        <f t="shared" si="0"/>
        <v>608064.2356111793</v>
      </c>
      <c r="P22" s="20"/>
      <c r="Q22" s="21"/>
      <c r="R22" s="22">
        <f t="shared" si="1"/>
        <v>0.42581972190784245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27623.66075294609</v>
      </c>
      <c r="O23" s="41">
        <f t="shared" si="0"/>
        <v>9530162.959766401</v>
      </c>
      <c r="P23" s="20"/>
      <c r="Q23" s="21"/>
      <c r="R23" s="22">
        <f t="shared" si="1"/>
        <v>6.673853029993171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30742.733603287652</v>
      </c>
      <c r="O24" s="41">
        <f t="shared" si="0"/>
        <v>10606243.09313424</v>
      </c>
      <c r="P24" s="20"/>
      <c r="Q24" s="21"/>
      <c r="R24" s="22">
        <f t="shared" si="1"/>
        <v>7.427418387575307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7982.937496278368</v>
      </c>
      <c r="O25" s="41">
        <f t="shared" si="0"/>
        <v>2754113.436216037</v>
      </c>
      <c r="P25" s="20"/>
      <c r="Q25" s="21"/>
      <c r="R25" s="22">
        <f t="shared" si="1"/>
        <v>1.9286709344669837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8969.461229817296</v>
      </c>
      <c r="O26" s="41">
        <f t="shared" si="0"/>
        <v>3094464.1242869673</v>
      </c>
      <c r="P26" s="20"/>
      <c r="Q26" s="21"/>
      <c r="R26" s="22">
        <f t="shared" si="1"/>
        <v>2.167014232523045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11461.495134450355</v>
      </c>
      <c r="O27" s="41">
        <f t="shared" si="0"/>
        <v>3954215.8213853724</v>
      </c>
      <c r="P27" s="20"/>
      <c r="Q27" s="21"/>
      <c r="R27" s="22">
        <f t="shared" si="1"/>
        <v>2.769087512166377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22833.758469754834</v>
      </c>
      <c r="O28" s="41">
        <f t="shared" si="0"/>
        <v>7877646.672065417</v>
      </c>
      <c r="P28" s="20"/>
      <c r="Q28" s="21"/>
      <c r="R28" s="22">
        <f t="shared" si="1"/>
        <v>5.516616697272936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3283.6705236540724</v>
      </c>
      <c r="O29" s="41">
        <f t="shared" si="0"/>
        <v>1132866.330660655</v>
      </c>
      <c r="P29" s="20"/>
      <c r="Q29" s="21"/>
      <c r="R29" s="22">
        <f t="shared" si="1"/>
        <v>0.7933320159765849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48451.67627549905</v>
      </c>
      <c r="O30" s="41">
        <f t="shared" si="0"/>
        <v>16715828.315047171</v>
      </c>
      <c r="P30" s="20"/>
      <c r="Q30" s="21"/>
      <c r="R30" s="22">
        <f t="shared" si="1"/>
        <v>11.70588393086173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11193.778299516918</v>
      </c>
      <c r="O31" s="41">
        <f t="shared" si="0"/>
        <v>3861853.513333337</v>
      </c>
      <c r="P31" s="20"/>
      <c r="Q31" s="21"/>
      <c r="R31" s="22">
        <f t="shared" si="1"/>
        <v>2.704407351706104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15410.871174433085</v>
      </c>
      <c r="O32" s="41">
        <f t="shared" si="0"/>
        <v>5316750.555179414</v>
      </c>
      <c r="P32" s="20"/>
      <c r="Q32" s="21"/>
      <c r="R32" s="22">
        <f t="shared" si="1"/>
        <v>3.7232534167780647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25594.20630944875</v>
      </c>
      <c r="O33" s="41">
        <f t="shared" si="0"/>
        <v>8830001.176759819</v>
      </c>
      <c r="P33" s="20"/>
      <c r="Q33" s="21"/>
      <c r="R33" s="22">
        <f t="shared" si="1"/>
        <v>6.183538556176614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22523.357260001827</v>
      </c>
      <c r="O34" s="41">
        <f t="shared" si="0"/>
        <v>7770558.25470063</v>
      </c>
      <c r="P34" s="20"/>
      <c r="Q34" s="21"/>
      <c r="R34" s="22">
        <f t="shared" si="1"/>
        <v>5.44162402802642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12551.333724316835</v>
      </c>
      <c r="O35" s="41">
        <f t="shared" si="0"/>
        <v>4330210.134889308</v>
      </c>
      <c r="P35" s="20"/>
      <c r="Q35" s="21"/>
      <c r="R35" s="22">
        <f t="shared" si="1"/>
        <v>3.032391591963555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23480.042013186132</v>
      </c>
      <c r="O38" s="41">
        <f t="shared" si="0"/>
        <v>8100614.494549216</v>
      </c>
      <c r="P38" s="20"/>
      <c r="Q38" s="21"/>
      <c r="R38" s="22">
        <f t="shared" si="1"/>
        <v>5.6727582537139565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29604.636542327615</v>
      </c>
      <c r="O39" s="41">
        <f t="shared" si="0"/>
        <v>10213599.607103027</v>
      </c>
      <c r="P39" s="20"/>
      <c r="Q39" s="21"/>
      <c r="R39" s="22">
        <f t="shared" si="1"/>
        <v>7.152455102055505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142798514.09577945</v>
      </c>
      <c r="P41" s="20"/>
      <c r="Q41" s="21"/>
      <c r="R41" s="22">
        <f>SUM(R18:R39)</f>
        <v>100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413908.73650950566</v>
      </c>
      <c r="P42" s="44"/>
      <c r="Q42" s="45"/>
      <c r="R42" s="45"/>
      <c r="T42" s="12"/>
      <c r="U42" s="60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207343442.46707177</v>
      </c>
      <c r="P44" s="44"/>
      <c r="Q44" s="45"/>
      <c r="R44" s="45"/>
      <c r="T44" s="12"/>
      <c r="U44" s="60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600995.4854118022</v>
      </c>
      <c r="P46" s="44"/>
      <c r="Q46" s="45"/>
      <c r="R46" s="45"/>
      <c r="T46" s="12"/>
      <c r="U46" s="60"/>
      <c r="V46" s="62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A9:C9"/>
    <mergeCell ref="P9:R9"/>
    <mergeCell ref="P12:R12"/>
    <mergeCell ref="P5:R5"/>
    <mergeCell ref="D9:O9"/>
    <mergeCell ref="D10:O10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2023-11-14T14:49:45Z</dcterms:modified>
  <cp:category/>
  <cp:version/>
  <cp:contentType/>
  <cp:contentStatus/>
</cp:coreProperties>
</file>