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6" sheetId="1" r:id="rId1"/>
  </sheets>
  <definedNames>
    <definedName name="_xlnm.Print_Area" localSheetId="0">'Mod.6'!$A$1:$R$52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<sst xmlns="http://schemas.openxmlformats.org/spreadsheetml/2006/main" count="53" uniqueCount="53">
  <si>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</si>
  <si>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</si>
  <si>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</si>
  <si>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</si>
  <si>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</si>
  <si>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</si>
  <si>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</si>
  <si>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</si>
  <si>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</si>
  <si>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</si>
  <si>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</si>
  <si>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</si>
  <si>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</si>
  <si>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</si>
  <si>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</si>
  <si>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</si>
  <si>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</si>
  <si>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</si>
  <si>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</si>
  <si>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</si>
  <si>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</si>
  <si>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</si>
  <si>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</si>
  <si>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</si>
  <si>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</si>
  <si>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</si>
  <si>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</si>
  <si>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</si>
  <si>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</si>
  <si>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</si>
  <si>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</si>
  <si>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</si>
  <si>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</si>
  <si>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</si>
  <si>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</si>
  <si>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</si>
  <si>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</si>
  <si>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</si>
  <si>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</si>
  <si>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</si>
  <si>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</si>
  <si>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</si>
  <si>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</si>
  <si>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</si>
  <si>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</si>
  <si>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</si>
  <si>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</si>
  <si>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</si>
  <si>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</si>
  <si>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</si>
  <si>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</si>
  <si>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chapas</t>
  </si>
  <si>
    <t>11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</si>
</sst>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9.00390625" style="0" customWidth="1"/>
    <col min="22" max="22" width="6.28125" style="0" customWidth="1"/>
    <col min="23" max="23" width="3.7109375" style="0" customWidth="1"/>
    <col min="24" max="24" width="8.28125" style="0" customWidth="1"/>
  </cols>
  <sheetData>
    <row r="5" spans="16:20" ht="33.75" customHeight="1">
      <c r="P5" s="75">
        <v>45231</v>
      </c>
      <c r="Q5" s="75"/>
      <c r="R5" s="75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9" t="s">
        <v>0</v>
      </c>
      <c r="B9" s="80"/>
      <c r="C9" s="81"/>
      <c r="D9" s="76"/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  <c r="P9" s="74" t="s">
        <v>35</v>
      </c>
      <c r="Q9" s="74"/>
      <c r="R9" s="74"/>
    </row>
    <row r="10" spans="1:18" ht="19.5" customHeight="1">
      <c r="A10" s="1" t="s">
        <v>34</v>
      </c>
      <c r="B10" s="14"/>
      <c r="C10" s="14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  <c r="P10" s="6"/>
      <c r="Q10" s="57" t="s">
        <v>52</v>
      </c>
      <c r="R10" s="46">
        <v>2023</v>
      </c>
    </row>
    <row r="11" spans="1:18" ht="19.5" customHeight="1">
      <c r="A11" s="70" t="s">
        <v>1</v>
      </c>
      <c r="B11" s="71"/>
      <c r="C11" s="71"/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  <c r="P11" s="15"/>
      <c r="Q11" s="15"/>
      <c r="R11" s="15"/>
    </row>
    <row r="12" spans="1:18" ht="19.5" customHeight="1">
      <c r="A12" s="72" t="s">
        <v>2</v>
      </c>
      <c r="B12" s="73"/>
      <c r="C12" s="73"/>
      <c r="D12" s="64" t="s">
        <v>51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74" t="s">
        <v>43</v>
      </c>
      <c r="Q12" s="74"/>
      <c r="R12" s="74"/>
    </row>
    <row r="13" spans="1:18" ht="19.5" customHeight="1">
      <c r="A13" s="72" t="s">
        <v>3</v>
      </c>
      <c r="B13" s="73"/>
      <c r="C13" s="73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  <c r="P13" s="67">
        <v>850</v>
      </c>
      <c r="Q13" s="67"/>
      <c r="R13" s="67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68" t="s">
        <v>33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50" t="s">
        <v>47</v>
      </c>
      <c r="O16" s="13" t="s">
        <v>6</v>
      </c>
      <c r="P16" s="60" t="s">
        <v>5</v>
      </c>
      <c r="Q16" s="60"/>
      <c r="R16" s="60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4879.0382012975215</v>
      </c>
      <c r="O18" s="41">
        <f>+N18*$P$13+0</f>
        <v>4147182.4711028934</v>
      </c>
      <c r="P18" s="20"/>
      <c r="Q18" s="21"/>
      <c r="R18" s="22">
        <f>+O18/$O$41*100</f>
        <v>2.5138300508341005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3729.0237025768947</v>
      </c>
      <c r="O19" s="41">
        <f aca="true" t="shared" si="0" ref="O19:O39">+N19*$P$13+0</f>
        <v>3169670.1471903604</v>
      </c>
      <c r="P19" s="20"/>
      <c r="Q19" s="21"/>
      <c r="R19" s="22">
        <f aca="true" t="shared" si="1" ref="R19:R39">+O19/$O$41*100</f>
        <v>1.9213073267836889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65001.45197279587</v>
      </c>
      <c r="O20" s="41">
        <f t="shared" si="0"/>
        <v>55251234.176876485</v>
      </c>
      <c r="P20" s="20"/>
      <c r="Q20" s="21"/>
      <c r="R20" s="22">
        <f t="shared" si="1"/>
        <v>33.490740710660724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20972.99602366971</v>
      </c>
      <c r="O21" s="41">
        <f t="shared" si="0"/>
        <v>17827046.620119255</v>
      </c>
      <c r="P21" s="20"/>
      <c r="Q21" s="21"/>
      <c r="R21" s="22">
        <f t="shared" si="1"/>
        <v>10.80593048980516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1010.781349089198</v>
      </c>
      <c r="O22" s="41">
        <f t="shared" si="0"/>
        <v>859164.1467258183</v>
      </c>
      <c r="P22" s="20"/>
      <c r="Q22" s="21"/>
      <c r="R22" s="22">
        <f t="shared" si="1"/>
        <v>0.5207855370936281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31104.749619421716</v>
      </c>
      <c r="O23" s="41">
        <f t="shared" si="0"/>
        <v>26439037.17650846</v>
      </c>
      <c r="P23" s="20"/>
      <c r="Q23" s="21"/>
      <c r="R23" s="22">
        <f t="shared" si="1"/>
        <v>16.026120536662045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11480.069020391411</v>
      </c>
      <c r="O24" s="41">
        <f t="shared" si="0"/>
        <v>9758058.6673327</v>
      </c>
      <c r="P24" s="20"/>
      <c r="Q24" s="21"/>
      <c r="R24" s="22">
        <f t="shared" si="1"/>
        <v>5.914883486961597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1827.0572915165808</v>
      </c>
      <c r="O25" s="41">
        <f t="shared" si="0"/>
        <v>1552998.6977890937</v>
      </c>
      <c r="P25" s="20"/>
      <c r="Q25" s="21"/>
      <c r="R25" s="22">
        <f t="shared" si="1"/>
        <v>0.9413559260078166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1812.267167503905</v>
      </c>
      <c r="O26" s="41">
        <f t="shared" si="0"/>
        <v>1540427.0923783192</v>
      </c>
      <c r="P26" s="20"/>
      <c r="Q26" s="21"/>
      <c r="R26" s="22">
        <f t="shared" si="1"/>
        <v>0.9337356007173238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1033.9036310987387</v>
      </c>
      <c r="O27" s="41">
        <f t="shared" si="0"/>
        <v>878818.0864339279</v>
      </c>
      <c r="P27" s="20"/>
      <c r="Q27" s="21"/>
      <c r="R27" s="22">
        <f t="shared" si="1"/>
        <v>0.5326988456108654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2282.5534341205225</v>
      </c>
      <c r="O28" s="41">
        <f t="shared" si="0"/>
        <v>1940170.4190024443</v>
      </c>
      <c r="P28" s="20"/>
      <c r="Q28" s="21"/>
      <c r="R28" s="22">
        <f t="shared" si="1"/>
        <v>1.1760415021552413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734.6217197575687</v>
      </c>
      <c r="O29" s="41">
        <f t="shared" si="0"/>
        <v>624428.4617939334</v>
      </c>
      <c r="P29" s="20"/>
      <c r="Q29" s="21"/>
      <c r="R29" s="22">
        <f t="shared" si="1"/>
        <v>0.37849963024083144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9029.021449964497</v>
      </c>
      <c r="O30" s="41">
        <f t="shared" si="0"/>
        <v>7674668.232469822</v>
      </c>
      <c r="P30" s="20"/>
      <c r="Q30" s="21"/>
      <c r="R30" s="22">
        <f t="shared" si="1"/>
        <v>4.652028640503435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8802.351327449915</v>
      </c>
      <c r="O31" s="41">
        <f t="shared" si="0"/>
        <v>7481998.628332428</v>
      </c>
      <c r="P31" s="20"/>
      <c r="Q31" s="21"/>
      <c r="R31" s="22">
        <f t="shared" si="1"/>
        <v>4.535241244690082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11514.783171565083</v>
      </c>
      <c r="O32" s="41">
        <f t="shared" si="0"/>
        <v>9787565.695830321</v>
      </c>
      <c r="P32" s="20"/>
      <c r="Q32" s="21"/>
      <c r="R32" s="22">
        <f t="shared" si="1"/>
        <v>5.932769281827143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7419.062007229072</v>
      </c>
      <c r="O33" s="41">
        <f t="shared" si="0"/>
        <v>6306202.706144711</v>
      </c>
      <c r="P33" s="20"/>
      <c r="Q33" s="21"/>
      <c r="R33" s="22">
        <f t="shared" si="1"/>
        <v>3.8225281814383387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6419.40813825093</v>
      </c>
      <c r="O34" s="41">
        <f t="shared" si="0"/>
        <v>5456496.91751329</v>
      </c>
      <c r="P34" s="20"/>
      <c r="Q34" s="21"/>
      <c r="R34" s="22">
        <f t="shared" si="1"/>
        <v>3.3074758632167813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2158.21287820948</v>
      </c>
      <c r="O38" s="41">
        <f t="shared" si="0"/>
        <v>1834480.9464780581</v>
      </c>
      <c r="P38" s="20"/>
      <c r="Q38" s="21"/>
      <c r="R38" s="22">
        <f t="shared" si="1"/>
        <v>1.111977436023627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2876.478122655741</v>
      </c>
      <c r="O39" s="41">
        <f t="shared" si="0"/>
        <v>2445006.40425738</v>
      </c>
      <c r="P39" s="20"/>
      <c r="Q39" s="21"/>
      <c r="R39" s="22">
        <f t="shared" si="1"/>
        <v>1.482049708767574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12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164974655.6942797</v>
      </c>
      <c r="P41" s="20"/>
      <c r="Q41" s="21"/>
      <c r="R41" s="22">
        <f>SUM(R18:R39)</f>
        <v>100.00000000000001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194087.83022856436</v>
      </c>
      <c r="P42" s="44"/>
      <c r="Q42" s="45"/>
      <c r="R42" s="45"/>
      <c r="T42" s="12"/>
      <c r="U42" s="56"/>
      <c r="V42" s="56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239543200.06809416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281815.5294918755</v>
      </c>
      <c r="P46" s="44"/>
      <c r="Q46" s="45"/>
      <c r="R46" s="45"/>
      <c r="T46" s="12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2023-12-16T10:57:34Z</dcterms:modified>
  <cp:category/>
  <cp:version/>
  <cp:contentType/>
  <cp:contentStatus/>
</cp:coreProperties>
</file>