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8" sheetId="1" r:id="rId1"/>
  </sheets>
  <definedNames>
    <definedName name="_xlnm.Print_Area" localSheetId="0">'Mod.8'!$A$1:$R$52</definedName>
  </definedNames>
  <calcPr fullCalcOnLoad="1"/>
</workbook>
</file>

<file path=xl/sharedStrings.xml><?xml version="1.0" encoding="utf-8"?>
<sst xmlns="http://schemas.openxmlformats.org/spreadsheetml/2006/main" count="53" uniqueCount="53">
  <si>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</si>
  <si>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</si>
  <si>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</si>
  <si>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</si>
  <si>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</si>
  <si>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</si>
  <si>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</si>
  <si>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</si>
  <si>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</si>
  <si>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</si>
  <si>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</si>
  <si>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</si>
  <si>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</si>
  <si>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</si>
  <si>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</si>
  <si>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</si>
  <si>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</si>
  <si>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</si>
  <si>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</si>
  <si>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</si>
  <si>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</si>
  <si>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</si>
  <si>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</si>
  <si>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</si>
  <si>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</si>
  <si>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</si>
  <si>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</si>
  <si>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</si>
  <si>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</si>
  <si>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</si>
  <si>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</si>
  <si>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</si>
  <si>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</si>
  <si>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</si>
  <si>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</si>
  <si>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</si>
  <si>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</si>
  <si>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</si>
  <si>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</si>
  <si>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</si>
  <si>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</si>
  <si>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</si>
  <si>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</si>
  <si>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</si>
  <si>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</si>
  <si>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</si>
  <si>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</si>
  <si>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</si>
  <si>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</si>
  <si>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</si>
  <si>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</si>
  <si>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Vivienda Colectiva PB+PA sin ascensor</t>
  </si>
  <si>
    <t>11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</si>
</sst>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0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4" fontId="13" fillId="0" borderId="0" xfId="0" applyNumberFormat="1" applyFont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0.57421875" style="0" customWidth="1"/>
    <col min="21" max="21" width="9.28125" style="0" customWidth="1"/>
    <col min="22" max="22" width="6.00390625" style="0" customWidth="1"/>
    <col min="23" max="23" width="3.7109375" style="0" customWidth="1"/>
    <col min="24" max="24" width="8.28125" style="0" customWidth="1"/>
  </cols>
  <sheetData>
    <row r="5" spans="16:20" ht="33.75" customHeight="1">
      <c r="P5" s="76">
        <v>45231</v>
      </c>
      <c r="Q5" s="76"/>
      <c r="R5" s="76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80" t="s">
        <v>0</v>
      </c>
      <c r="B9" s="81"/>
      <c r="C9" s="82"/>
      <c r="D9" s="77"/>
      <c r="E9" s="78"/>
      <c r="F9" s="78"/>
      <c r="G9" s="78"/>
      <c r="H9" s="78"/>
      <c r="I9" s="78"/>
      <c r="J9" s="78"/>
      <c r="K9" s="78"/>
      <c r="L9" s="78"/>
      <c r="M9" s="78"/>
      <c r="N9" s="78"/>
      <c r="O9" s="79"/>
      <c r="P9" s="75" t="s">
        <v>35</v>
      </c>
      <c r="Q9" s="75"/>
      <c r="R9" s="75"/>
    </row>
    <row r="10" spans="1:18" ht="19.5" customHeight="1">
      <c r="A10" s="1" t="s">
        <v>34</v>
      </c>
      <c r="B10" s="14"/>
      <c r="C10" s="14"/>
      <c r="D10" s="62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4"/>
      <c r="P10" s="6"/>
      <c r="Q10" s="57" t="s">
        <v>52</v>
      </c>
      <c r="R10" s="46">
        <v>2023</v>
      </c>
    </row>
    <row r="11" spans="1:18" ht="19.5" customHeight="1">
      <c r="A11" s="71" t="s">
        <v>1</v>
      </c>
      <c r="B11" s="72"/>
      <c r="C11" s="72"/>
      <c r="D11" s="62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4"/>
      <c r="P11" s="15"/>
      <c r="Q11" s="15"/>
      <c r="R11" s="15"/>
    </row>
    <row r="12" spans="1:18" ht="19.5" customHeight="1">
      <c r="A12" s="73" t="s">
        <v>2</v>
      </c>
      <c r="B12" s="74"/>
      <c r="C12" s="74"/>
      <c r="D12" s="65" t="s">
        <v>51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7"/>
      <c r="P12" s="75" t="s">
        <v>43</v>
      </c>
      <c r="Q12" s="75"/>
      <c r="R12" s="75"/>
    </row>
    <row r="13" spans="1:18" ht="19.5" customHeight="1">
      <c r="A13" s="73" t="s">
        <v>3</v>
      </c>
      <c r="B13" s="74"/>
      <c r="C13" s="74"/>
      <c r="D13" s="62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4"/>
      <c r="P13" s="68">
        <v>400</v>
      </c>
      <c r="Q13" s="68"/>
      <c r="R13" s="68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69" t="s">
        <v>33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50" t="s">
        <v>47</v>
      </c>
      <c r="O16" s="13" t="s">
        <v>6</v>
      </c>
      <c r="P16" s="61" t="s">
        <v>5</v>
      </c>
      <c r="Q16" s="61"/>
      <c r="R16" s="61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2">
        <v>5114.550941109756</v>
      </c>
      <c r="O18" s="41">
        <f>+N18*$P$13+0</f>
        <v>2045820.3764439025</v>
      </c>
      <c r="P18" s="20"/>
      <c r="Q18" s="21"/>
      <c r="R18" s="22">
        <f>+O18/$O$41*100</f>
        <v>1.3502361305437065</v>
      </c>
      <c r="S18" s="8"/>
      <c r="T18" s="12"/>
      <c r="U18" s="56"/>
      <c r="V18" s="58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3">
        <v>4001.6859437511</v>
      </c>
      <c r="O19" s="41">
        <f aca="true" t="shared" si="0" ref="O19:O39">+N19*$P$13+0</f>
        <v>1600674.37750044</v>
      </c>
      <c r="P19" s="20"/>
      <c r="Q19" s="21"/>
      <c r="R19" s="22">
        <f aca="true" t="shared" si="1" ref="R19:R39">+O19/$O$41*100</f>
        <v>1.0564409283543539</v>
      </c>
      <c r="S19" s="8"/>
      <c r="T19" s="12"/>
      <c r="U19" s="56"/>
      <c r="V19" s="58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3">
        <v>78252.56053112283</v>
      </c>
      <c r="O20" s="41">
        <f t="shared" si="0"/>
        <v>31301024.21244913</v>
      </c>
      <c r="P20" s="20"/>
      <c r="Q20" s="21"/>
      <c r="R20" s="22">
        <f t="shared" si="1"/>
        <v>20.658594616276215</v>
      </c>
      <c r="S20" s="8"/>
      <c r="T20" s="12"/>
      <c r="U20" s="56"/>
      <c r="V20" s="58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3">
        <v>44327.73977046866</v>
      </c>
      <c r="O21" s="41">
        <f t="shared" si="0"/>
        <v>17731095.908187464</v>
      </c>
      <c r="P21" s="20"/>
      <c r="Q21" s="21"/>
      <c r="R21" s="22">
        <f t="shared" si="1"/>
        <v>11.70247720916024</v>
      </c>
      <c r="S21" s="8"/>
      <c r="T21" s="12"/>
      <c r="U21" s="56"/>
      <c r="V21" s="58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3">
        <v>1547.5997526142723</v>
      </c>
      <c r="O22" s="41">
        <f t="shared" si="0"/>
        <v>619039.9010457089</v>
      </c>
      <c r="P22" s="20"/>
      <c r="Q22" s="21"/>
      <c r="R22" s="22">
        <f t="shared" si="1"/>
        <v>0.40856472555670453</v>
      </c>
      <c r="S22" s="8"/>
      <c r="T22" s="12"/>
      <c r="U22" s="56"/>
      <c r="V22" s="58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3">
        <v>17149.86355161108</v>
      </c>
      <c r="O23" s="41">
        <f t="shared" si="0"/>
        <v>6859945.420644432</v>
      </c>
      <c r="P23" s="20"/>
      <c r="Q23" s="21"/>
      <c r="R23" s="22">
        <f t="shared" si="1"/>
        <v>4.527546145870516</v>
      </c>
      <c r="S23" s="8"/>
      <c r="T23" s="12"/>
      <c r="U23" s="56"/>
      <c r="V23" s="58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3">
        <v>33483.90974618242</v>
      </c>
      <c r="O24" s="41">
        <f t="shared" si="0"/>
        <v>13393563.898472968</v>
      </c>
      <c r="P24" s="20"/>
      <c r="Q24" s="21"/>
      <c r="R24" s="22">
        <f t="shared" si="1"/>
        <v>8.839717357737397</v>
      </c>
      <c r="S24" s="8"/>
      <c r="T24" s="12"/>
      <c r="U24" s="56"/>
      <c r="V24" s="58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3">
        <v>7351.925829762276</v>
      </c>
      <c r="O25" s="41">
        <f t="shared" si="0"/>
        <v>2940770.3319049105</v>
      </c>
      <c r="P25" s="20"/>
      <c r="Q25" s="21"/>
      <c r="R25" s="22">
        <f t="shared" si="1"/>
        <v>1.9409007748134028</v>
      </c>
      <c r="S25" s="8"/>
      <c r="T25" s="12"/>
      <c r="U25" s="56"/>
      <c r="V25" s="58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3">
        <v>11160.79967560809</v>
      </c>
      <c r="O26" s="41">
        <f t="shared" si="0"/>
        <v>4464319.870243236</v>
      </c>
      <c r="P26" s="20"/>
      <c r="Q26" s="21"/>
      <c r="R26" s="22">
        <f t="shared" si="1"/>
        <v>2.946439509799211</v>
      </c>
      <c r="S26" s="8"/>
      <c r="T26" s="12"/>
      <c r="U26" s="56"/>
      <c r="V26" s="58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3">
        <v>9923.206193360653</v>
      </c>
      <c r="O27" s="41">
        <f t="shared" si="0"/>
        <v>3969282.477344261</v>
      </c>
      <c r="P27" s="20"/>
      <c r="Q27" s="21"/>
      <c r="R27" s="22">
        <f t="shared" si="1"/>
        <v>2.619716117287002</v>
      </c>
      <c r="S27" s="8"/>
      <c r="T27" s="12"/>
      <c r="U27" s="56"/>
      <c r="V27" s="58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3">
        <v>15360.894737420389</v>
      </c>
      <c r="O28" s="41">
        <f t="shared" si="0"/>
        <v>6144357.894968156</v>
      </c>
      <c r="P28" s="20"/>
      <c r="Q28" s="21"/>
      <c r="R28" s="22">
        <f t="shared" si="1"/>
        <v>4.05526023902371</v>
      </c>
      <c r="S28" s="8"/>
      <c r="T28" s="12"/>
      <c r="U28" s="56"/>
      <c r="V28" s="58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3">
        <v>2395.127712336542</v>
      </c>
      <c r="O29" s="41">
        <f t="shared" si="0"/>
        <v>958051.0849346168</v>
      </c>
      <c r="P29" s="20"/>
      <c r="Q29" s="21"/>
      <c r="R29" s="22">
        <f t="shared" si="1"/>
        <v>0.6323112256970855</v>
      </c>
      <c r="S29" s="8"/>
      <c r="T29" s="12"/>
      <c r="U29" s="56"/>
      <c r="V29" s="58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3">
        <v>46561.45775032189</v>
      </c>
      <c r="O30" s="41">
        <f t="shared" si="0"/>
        <v>18624583.100128755</v>
      </c>
      <c r="P30" s="20"/>
      <c r="Q30" s="21"/>
      <c r="R30" s="22">
        <f t="shared" si="1"/>
        <v>12.292176433309232</v>
      </c>
      <c r="S30" s="8"/>
      <c r="T30" s="12"/>
      <c r="U30" s="56"/>
      <c r="V30" s="58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3">
        <v>5406.986107473283</v>
      </c>
      <c r="O31" s="41">
        <f t="shared" si="0"/>
        <v>2162794.442989313</v>
      </c>
      <c r="P31" s="20"/>
      <c r="Q31" s="21"/>
      <c r="R31" s="22">
        <f t="shared" si="1"/>
        <v>1.4274387104010726</v>
      </c>
      <c r="S31" s="8"/>
      <c r="T31" s="12"/>
      <c r="U31" s="56"/>
      <c r="V31" s="58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3">
        <v>14578.617992293914</v>
      </c>
      <c r="O32" s="41">
        <f t="shared" si="0"/>
        <v>5831447.196917566</v>
      </c>
      <c r="P32" s="20"/>
      <c r="Q32" s="21"/>
      <c r="R32" s="22">
        <f t="shared" si="1"/>
        <v>3.8487399916909677</v>
      </c>
      <c r="S32" s="8"/>
      <c r="T32" s="12"/>
      <c r="U32" s="56"/>
      <c r="V32" s="58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3">
        <v>31282.21552119138</v>
      </c>
      <c r="O33" s="41">
        <f t="shared" si="0"/>
        <v>12512886.208476553</v>
      </c>
      <c r="P33" s="20"/>
      <c r="Q33" s="21"/>
      <c r="R33" s="22">
        <f t="shared" si="1"/>
        <v>8.25847237157498</v>
      </c>
      <c r="S33" s="8"/>
      <c r="T33" s="12"/>
      <c r="U33" s="56"/>
      <c r="V33" s="58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3">
        <v>24101.255331814886</v>
      </c>
      <c r="O34" s="41">
        <f t="shared" si="0"/>
        <v>9640502.132725954</v>
      </c>
      <c r="P34" s="20"/>
      <c r="Q34" s="21"/>
      <c r="R34" s="22">
        <f t="shared" si="1"/>
        <v>6.362706348060061</v>
      </c>
      <c r="S34" s="8"/>
      <c r="T34" s="12"/>
      <c r="U34" s="56"/>
      <c r="V34" s="58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3">
        <v>8197.442144763882</v>
      </c>
      <c r="O35" s="41">
        <f t="shared" si="0"/>
        <v>3278976.8579055527</v>
      </c>
      <c r="P35" s="20"/>
      <c r="Q35" s="21"/>
      <c r="R35" s="22">
        <f t="shared" si="1"/>
        <v>2.164116202839158</v>
      </c>
      <c r="S35" s="8"/>
      <c r="T35" s="12"/>
      <c r="U35" s="56"/>
      <c r="V35" s="58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4">
        <v>0</v>
      </c>
      <c r="O36" s="41">
        <f>+N36*$P$13+0</f>
        <v>0</v>
      </c>
      <c r="P36" s="20"/>
      <c r="Q36" s="21"/>
      <c r="R36" s="22">
        <f t="shared" si="1"/>
        <v>0</v>
      </c>
      <c r="S36" s="8"/>
      <c r="T36" s="12"/>
      <c r="U36" s="56"/>
      <c r="V36" s="58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3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6"/>
      <c r="V37" s="58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3">
        <v>15426.60684751981</v>
      </c>
      <c r="O38" s="41">
        <f t="shared" si="0"/>
        <v>6170642.739007924</v>
      </c>
      <c r="P38" s="20"/>
      <c r="Q38" s="21"/>
      <c r="R38" s="22">
        <f t="shared" si="1"/>
        <v>4.072608167765085</v>
      </c>
      <c r="S38" s="8"/>
      <c r="T38" s="12"/>
      <c r="U38" s="56"/>
      <c r="V38" s="58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>
        <v>3164.9245644098423</v>
      </c>
      <c r="O39" s="41">
        <f t="shared" si="0"/>
        <v>1265969.8257639369</v>
      </c>
      <c r="P39" s="20"/>
      <c r="Q39" s="21"/>
      <c r="R39" s="22">
        <f t="shared" si="1"/>
        <v>0.8355367942398926</v>
      </c>
      <c r="S39" s="8"/>
      <c r="T39" s="12"/>
      <c r="U39" s="56"/>
      <c r="V39" s="58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56"/>
      <c r="V40" s="58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151515748.2580548</v>
      </c>
      <c r="P41" s="20"/>
      <c r="Q41" s="21"/>
      <c r="R41" s="22">
        <f>SUM(R18:R39)</f>
        <v>99.99999999999997</v>
      </c>
      <c r="T41" s="12"/>
      <c r="U41" s="56"/>
      <c r="V41" s="59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378789.370645137</v>
      </c>
      <c r="P42" s="44"/>
      <c r="Q42" s="45"/>
      <c r="R42" s="45"/>
      <c r="T42" s="12"/>
      <c r="U42" s="60"/>
      <c r="V42" s="58">
        <f>+U42/O42</f>
        <v>0</v>
      </c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12"/>
      <c r="V43" s="59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220000866.47069559</v>
      </c>
      <c r="P44" s="44"/>
      <c r="Q44" s="45"/>
      <c r="R44" s="45"/>
      <c r="T44" s="12"/>
      <c r="U44" s="56"/>
      <c r="V44" s="59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12"/>
      <c r="V45" s="59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550002.1661767389</v>
      </c>
      <c r="P46" s="44"/>
      <c r="Q46" s="45"/>
      <c r="R46" s="45"/>
      <c r="T46" s="12"/>
      <c r="U46" s="60"/>
      <c r="V46" s="58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P9:R9"/>
    <mergeCell ref="P12:R12"/>
    <mergeCell ref="A12:C12"/>
    <mergeCell ref="P5:R5"/>
    <mergeCell ref="D9:O9"/>
    <mergeCell ref="D10:O10"/>
    <mergeCell ref="A9:C9"/>
    <mergeCell ref="P16:R16"/>
    <mergeCell ref="D11:O11"/>
    <mergeCell ref="D12:O12"/>
    <mergeCell ref="D13:O13"/>
    <mergeCell ref="P13:R13"/>
    <mergeCell ref="B16:M16"/>
    <mergeCell ref="A11:C11"/>
    <mergeCell ref="A13:C13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2018-09-18T19:44:56Z</cp:lastPrinted>
  <dcterms:created xsi:type="dcterms:W3CDTF">2013-12-27T15:36:34Z</dcterms:created>
  <dcterms:modified xsi:type="dcterms:W3CDTF">2023-12-16T11:03:23Z</dcterms:modified>
  <cp:category/>
  <cp:version/>
  <cp:contentType/>
  <cp:contentStatus/>
</cp:coreProperties>
</file>